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autoCompressPictures="0" defaultThemeVersion="124226"/>
  <mc:AlternateContent xmlns:mc="http://schemas.openxmlformats.org/markup-compatibility/2006">
    <mc:Choice Requires="x15">
      <x15ac:absPath xmlns:x15ac="http://schemas.microsoft.com/office/spreadsheetml/2010/11/ac" url="https://athlosprep-my.sharepoint.com/personal/cscales_athlosacademies_org/Documents/Nevada 2016/"/>
    </mc:Choice>
  </mc:AlternateContent>
  <bookViews>
    <workbookView xWindow="0" yWindow="0" windowWidth="28800" windowHeight="11780" activeTab="1"/>
  </bookViews>
  <sheets>
    <sheet name="Summary and Contact Data" sheetId="6" r:id="rId1"/>
    <sheet name="Achievement Data" sheetId="4" r:id="rId2"/>
    <sheet name="Other Achievement Data Info" sheetId="5" r:id="rId3"/>
    <sheet name="Audit Information" sheetId="7" r:id="rId4"/>
    <sheet name="Other Audit Data Info" sheetId="8" r:id="rId5"/>
  </sheets>
  <definedNames>
    <definedName name="_xlnm.Print_Area" localSheetId="1">'Achievement Data'!$C$5:$AM$47</definedName>
    <definedName name="_xlnm.Print_Titles" localSheetId="1">'Achievement Data'!$C:$J,'Achievement Data'!$5:$8</definedName>
    <definedName name="Z_FE609B12_881B_4D3A_A5D2_40CEDA1948BB_.wvu.PrintArea" localSheetId="1" hidden="1">'Achievement Data'!$C$5:$AM$47</definedName>
    <definedName name="Z_FE609B12_881B_4D3A_A5D2_40CEDA1948BB_.wvu.PrintTitles" localSheetId="1" hidden="1">'Achievement Data'!$C:$J,'Achievement Data'!$5:$8</definedName>
  </definedNames>
  <calcPr calcId="171027"/>
</workbook>
</file>

<file path=xl/calcChain.xml><?xml version="1.0" encoding="utf-8"?>
<calcChain xmlns="http://schemas.openxmlformats.org/spreadsheetml/2006/main">
  <c r="Q10" i="7" l="1"/>
  <c r="P10" i="7"/>
  <c r="Q9" i="7"/>
  <c r="P9" i="7"/>
  <c r="Y10" i="7" l="1"/>
  <c r="Y9" i="7"/>
  <c r="AA11" i="7"/>
  <c r="AA12" i="7"/>
  <c r="AA13" i="7"/>
  <c r="AA14" i="7"/>
  <c r="T10" i="7"/>
  <c r="T11" i="7"/>
  <c r="T12" i="7"/>
  <c r="T13" i="7"/>
  <c r="T14" i="7"/>
  <c r="T15" i="7"/>
  <c r="AA15" i="7" s="1"/>
  <c r="T9" i="7"/>
  <c r="AA9" i="7" s="1"/>
  <c r="X10" i="7"/>
  <c r="X11" i="7"/>
  <c r="X12" i="7"/>
  <c r="X13" i="7"/>
  <c r="X14" i="7"/>
  <c r="X15" i="7"/>
  <c r="X9" i="7"/>
  <c r="W10" i="7"/>
  <c r="W11" i="7"/>
  <c r="W12" i="7"/>
  <c r="W13" i="7"/>
  <c r="W14" i="7"/>
  <c r="W9" i="7"/>
  <c r="U10" i="7"/>
  <c r="U11" i="7"/>
  <c r="U12" i="7"/>
  <c r="U13" i="7"/>
  <c r="U14" i="7"/>
  <c r="U9" i="7"/>
  <c r="K10" i="7"/>
  <c r="M10" i="7"/>
  <c r="L10" i="7"/>
  <c r="J10" i="7"/>
  <c r="I10" i="7"/>
  <c r="J13" i="7" l="1"/>
  <c r="J15" i="7" l="1"/>
  <c r="I15" i="7"/>
  <c r="J14" i="7" l="1"/>
  <c r="K13" i="7"/>
  <c r="K14" i="7"/>
  <c r="K15" i="7"/>
  <c r="K16" i="7"/>
  <c r="K17" i="7"/>
  <c r="K18" i="7"/>
  <c r="K19" i="7"/>
  <c r="K20" i="7"/>
  <c r="K21" i="7"/>
  <c r="J12" i="7"/>
  <c r="K12" i="7" s="1"/>
  <c r="J11" i="7"/>
  <c r="K11" i="7" s="1"/>
  <c r="N10" i="7"/>
  <c r="N11" i="7"/>
  <c r="N12" i="7"/>
  <c r="N13" i="7"/>
  <c r="N14" i="7"/>
  <c r="N15" i="7"/>
  <c r="N16" i="7"/>
  <c r="N17" i="7"/>
  <c r="N18" i="7"/>
  <c r="N19" i="7"/>
  <c r="N20" i="7"/>
  <c r="N21" i="7"/>
  <c r="N9" i="7"/>
  <c r="L9" i="7"/>
  <c r="I9" i="7"/>
  <c r="K9" i="7"/>
  <c r="U15" i="7" l="1"/>
  <c r="W15" i="7"/>
</calcChain>
</file>

<file path=xl/comments1.xml><?xml version="1.0" encoding="utf-8"?>
<comments xmlns="http://schemas.openxmlformats.org/spreadsheetml/2006/main">
  <authors>
    <author>Heather Roth</author>
    <author>Patrick J. Gavin</author>
  </authors>
  <commentList>
    <comment ref="AA7" authorId="0" shapeId="0">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shapeId="0">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text>
        <r>
          <rPr>
            <sz val="9"/>
            <color indexed="81"/>
            <rFont val="Tahoma"/>
            <family val="2"/>
          </rPr>
          <t xml:space="preserve">Unique number assigned to each campus/school of the organization by the state
</t>
        </r>
      </text>
    </comment>
    <comment ref="G8" authorId="0" shapeId="0">
      <text>
        <r>
          <rPr>
            <sz val="9"/>
            <color indexed="81"/>
            <rFont val="Tahoma"/>
            <family val="2"/>
          </rPr>
          <t>Indicates whether you are entering data for the school, district or state</t>
        </r>
      </text>
    </comment>
    <comment ref="H8" authorId="0" shapeId="0">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t>
        </r>
      </text>
    </comment>
    <comment ref="I8" authorId="1" shapeId="0">
      <text>
        <r>
          <rPr>
            <sz val="9"/>
            <color indexed="81"/>
            <rFont val="Tahoma"/>
            <family val="2"/>
          </rPr>
          <t xml:space="preserve">The name of the state test administered to the cohort (e.g., California Standards Test or CST)
</t>
        </r>
      </text>
    </comment>
    <comment ref="J8" authorId="0" shapeId="0">
      <text>
        <r>
          <rPr>
            <sz val="9"/>
            <color indexed="81"/>
            <rFont val="Tahoma"/>
            <family val="2"/>
          </rPr>
          <t>Rating on A-F, Star Scale, etc.</t>
        </r>
      </text>
    </comment>
    <comment ref="M8" authorId="0" shapeId="0">
      <text>
        <r>
          <rPr>
            <b/>
            <sz val="9"/>
            <color indexed="81"/>
            <rFont val="Tahoma"/>
            <family val="2"/>
          </rPr>
          <t>Note: This should be entered as a raw number</t>
        </r>
      </text>
    </comment>
    <comment ref="N8" authorId="0" shapeId="0">
      <text>
        <r>
          <rPr>
            <sz val="9"/>
            <color indexed="81"/>
            <rFont val="Tahoma"/>
            <family val="2"/>
          </rPr>
          <t xml:space="preserve">Students that qualify for Free and Reduced Lunch (FRL)
</t>
        </r>
        <r>
          <rPr>
            <b/>
            <sz val="9"/>
            <color indexed="81"/>
            <rFont val="Tahoma"/>
            <family val="2"/>
          </rPr>
          <t>Note: This should be entered as a raw number</t>
        </r>
      </text>
    </comment>
    <comment ref="O8" authorId="0" shapeId="0">
      <text>
        <r>
          <rPr>
            <sz val="9"/>
            <color indexed="81"/>
            <rFont val="Tahoma"/>
            <family val="2"/>
          </rPr>
          <t>Reported English Language Learner classification as defined by your operating state</t>
        </r>
      </text>
    </comment>
    <comment ref="P8" authorId="0" shapeId="0">
      <text>
        <r>
          <rPr>
            <sz val="9"/>
            <color indexed="81"/>
            <rFont val="Tahoma"/>
            <family val="2"/>
          </rPr>
          <t>Reported Special Education classification as defined by your operating state</t>
        </r>
      </text>
    </comment>
    <comment ref="Q8" authorId="0" shape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shape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shapeId="0">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T8" authorId="0" shapeId="0">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U8" authorId="0" shapeId="0">
      <text>
        <r>
          <rPr>
            <b/>
            <sz val="9"/>
            <color indexed="81"/>
            <rFont val="Tahoma"/>
            <family val="2"/>
          </rPr>
          <t xml:space="preserve">Note: </t>
        </r>
        <r>
          <rPr>
            <sz val="9"/>
            <color indexed="81"/>
            <rFont val="Tahoma"/>
            <family val="2"/>
          </rPr>
          <t>Leave this column blank if your state only has four proficiency bands</t>
        </r>
      </text>
    </comment>
    <comment ref="AA8" authorId="0" shapeId="0">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B8" authorId="0" shapeId="0">
      <text>
        <r>
          <rPr>
            <b/>
            <sz val="9"/>
            <color indexed="81"/>
            <rFont val="Tahoma"/>
            <family val="2"/>
          </rPr>
          <t xml:space="preserve">Note: </t>
        </r>
        <r>
          <rPr>
            <sz val="9"/>
            <color indexed="81"/>
            <rFont val="Tahoma"/>
            <family val="2"/>
          </rPr>
          <t xml:space="preserve">Leave this column blank if your state only has four proficiency bands
</t>
        </r>
      </text>
    </comment>
    <comment ref="AH8" authorId="0" shapeId="0">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2.xml><?xml version="1.0" encoding="utf-8"?>
<comments xmlns="http://schemas.openxmlformats.org/spreadsheetml/2006/main">
  <authors>
    <author>Heather Roth</author>
  </authors>
  <commentList>
    <comment ref="C8" authorId="0" shapeId="0">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text>
        <r>
          <rPr>
            <sz val="9"/>
            <color indexed="81"/>
            <rFont val="Tahoma"/>
            <family val="2"/>
          </rPr>
          <t xml:space="preserve">Unique number assigned to each campus/school of the organization by the state
</t>
        </r>
      </text>
    </comment>
  </commentList>
</comments>
</file>

<file path=xl/sharedStrings.xml><?xml version="1.0" encoding="utf-8"?>
<sst xmlns="http://schemas.openxmlformats.org/spreadsheetml/2006/main" count="323" uniqueCount="147">
  <si>
    <t>STATE TEST &amp; COLLEGE ENTRANCE EXAM DATA</t>
  </si>
  <si>
    <t>- Only fill in the yellow cells (all other cells are locked)</t>
  </si>
  <si>
    <t>- Please check the calculated values below and make sure they correspond with internal records</t>
  </si>
  <si>
    <t>Entity Description Data</t>
  </si>
  <si>
    <t>Student Demographic Information</t>
  </si>
  <si>
    <t>Math</t>
  </si>
  <si>
    <t>Science</t>
  </si>
  <si>
    <t>State</t>
  </si>
  <si>
    <t>Entity ID</t>
  </si>
  <si>
    <t>School ID</t>
  </si>
  <si>
    <t>Comparison Entity</t>
  </si>
  <si>
    <t>Assessment Year</t>
  </si>
  <si>
    <t xml:space="preserve">Test Name </t>
  </si>
  <si>
    <t>Total # Students Enrolled</t>
  </si>
  <si>
    <t>Total # FRL</t>
  </si>
  <si>
    <t>Total # ELL</t>
  </si>
  <si>
    <t>Total # SPED</t>
  </si>
  <si>
    <t># students tested</t>
  </si>
  <si>
    <t># students Far Below Basic</t>
  </si>
  <si>
    <t># students Below Basic</t>
  </si>
  <si>
    <t># students Basic</t>
  </si>
  <si>
    <t># students  Proficient</t>
  </si>
  <si>
    <t># students Advanced</t>
  </si>
  <si>
    <t># students no score</t>
  </si>
  <si>
    <t>Charter</t>
  </si>
  <si>
    <t>Grades Served</t>
  </si>
  <si>
    <t>Grades Tested</t>
  </si>
  <si>
    <t>School 1</t>
  </si>
  <si>
    <t>School 2</t>
  </si>
  <si>
    <t>School 3</t>
  </si>
  <si>
    <t>School 4</t>
  </si>
  <si>
    <t>School 5</t>
  </si>
  <si>
    <t>School</t>
  </si>
  <si>
    <t>Level</t>
  </si>
  <si>
    <t>Reading/Language Arts</t>
  </si>
  <si>
    <t>Total # Hispanic Students</t>
  </si>
  <si>
    <t>Total # Native American Students</t>
  </si>
  <si>
    <t>Total # Black Students</t>
  </si>
  <si>
    <t>OTHER INFORMATION</t>
  </si>
  <si>
    <t>- Fill in the yellow cells with any additional notes necessary to explain the data</t>
  </si>
  <si>
    <t xml:space="preserve">All CMO Schools </t>
  </si>
  <si>
    <t>School Contact Info</t>
  </si>
  <si>
    <t>Authorizer Contact Information</t>
  </si>
  <si>
    <t>Charter School Name</t>
  </si>
  <si>
    <t>Name of Campus (if more than one)</t>
  </si>
  <si>
    <t>Year Opened</t>
  </si>
  <si>
    <t>Year EMO Began Mgmt</t>
  </si>
  <si>
    <t>City</t>
  </si>
  <si>
    <t>Contact Name</t>
  </si>
  <si>
    <t>Contact Title</t>
  </si>
  <si>
    <t>Contact Email</t>
  </si>
  <si>
    <t>Contact Phone</t>
  </si>
  <si>
    <t>Authorizing Organization</t>
  </si>
  <si>
    <t>- Discrepancies between publicly avaliable  data and reported data must be thoroughly explained on next tab</t>
  </si>
  <si>
    <t>School/Campus Statewide Accountability Rating</t>
  </si>
  <si>
    <t>INDEPENDENT AUDIT DATA</t>
  </si>
  <si>
    <t>First Fiscal Year of Operation</t>
  </si>
  <si>
    <t>Fiscal Year</t>
  </si>
  <si>
    <t>Cash</t>
  </si>
  <si>
    <t>Total Current Assets</t>
  </si>
  <si>
    <t>Non Current Assets</t>
  </si>
  <si>
    <t>Total Assets</t>
  </si>
  <si>
    <t>Current Liabilities</t>
  </si>
  <si>
    <t>Non Current Liabilities</t>
  </si>
  <si>
    <t>Total Liabilities</t>
  </si>
  <si>
    <t>Net Assets</t>
  </si>
  <si>
    <t>Funding</t>
  </si>
  <si>
    <t>Expenditures</t>
  </si>
  <si>
    <t>Change in Net Assets</t>
  </si>
  <si>
    <t>Current Ratio</t>
  </si>
  <si>
    <t>Unrestricted Days Cash</t>
  </si>
  <si>
    <t>Debt to Asset Ratio</t>
  </si>
  <si>
    <t>Surplus Margin</t>
  </si>
  <si>
    <t>Cash Flow</t>
  </si>
  <si>
    <t>Independent Audit Data</t>
  </si>
  <si>
    <t>-Supply the requested data from each independent audit performed for the organization or a school in the past four years</t>
  </si>
  <si>
    <t>- Discrepancies between published data and reported data must be thoroughly explained on next tab</t>
  </si>
  <si>
    <t>School/Entity Name (as it appears on Independent Audit)</t>
  </si>
  <si>
    <t>Net Position (Beginning of Year)</t>
  </si>
  <si>
    <t>Net Position (End of Year)</t>
  </si>
  <si>
    <t>MN</t>
  </si>
  <si>
    <t>Athlos Leadership Academy</t>
  </si>
  <si>
    <t>TX</t>
  </si>
  <si>
    <t>Jubilee Academic Center</t>
  </si>
  <si>
    <t>International American Education Federation</t>
  </si>
  <si>
    <t xml:space="preserve"> </t>
  </si>
  <si>
    <t>The Athlos Leadership Academy, in FY 2015 implemented GASB 68 which required disclosure of pension liabilities associated with the state pension system.  This was the cause of the swing in fund balance from a positive value to a neagtive one.</t>
  </si>
  <si>
    <t xml:space="preserve"> K-12</t>
  </si>
  <si>
    <t>K-12</t>
  </si>
  <si>
    <t>Texas</t>
  </si>
  <si>
    <t>Athlos Leadership Academy, San Antonio</t>
  </si>
  <si>
    <t>Athlos Leadership Academy, Austin</t>
  </si>
  <si>
    <t>Athlos Leadership Academy, Brownsville</t>
  </si>
  <si>
    <t>K-8</t>
  </si>
  <si>
    <t>Athlos Academy of Brooklyn Park</t>
  </si>
  <si>
    <t>Minnesota</t>
  </si>
  <si>
    <t>Achivement data being submitted is in percentages, not in raw numbers. Athlos Academies recognizes that there are gaps in the achievement data provided, and would be happy to present all of our existing achievement data. We anticipate having additional, newer data within the next 60 days.</t>
  </si>
  <si>
    <t xml:space="preserve">Athlos Leadership Academy, San Antonio </t>
  </si>
  <si>
    <t>Athlos Academy of Utah</t>
  </si>
  <si>
    <t>Athlos Academy of St. Cloud</t>
  </si>
  <si>
    <t>Athlos Academies</t>
  </si>
  <si>
    <t>San Antonio</t>
  </si>
  <si>
    <t>Austin</t>
  </si>
  <si>
    <t>Brownsville</t>
  </si>
  <si>
    <t>St. Cloud</t>
  </si>
  <si>
    <t xml:space="preserve">Brooklyn </t>
  </si>
  <si>
    <t>Herriman</t>
  </si>
  <si>
    <t>UT</t>
  </si>
  <si>
    <t xml:space="preserve"> MN</t>
  </si>
  <si>
    <t>Kathy Mortensen</t>
  </si>
  <si>
    <t>School Leader</t>
  </si>
  <si>
    <t>Esther Thompson</t>
  </si>
  <si>
    <t>Thomas Koger</t>
  </si>
  <si>
    <t>Director of Schools</t>
  </si>
  <si>
    <t>tom.koger@jubileeacademic.org</t>
  </si>
  <si>
    <t>210-333-6227</t>
  </si>
  <si>
    <t>Texas Education Agency</t>
  </si>
  <si>
    <t>Utah State Board of Education</t>
  </si>
  <si>
    <t>Volunteers of America</t>
  </si>
  <si>
    <t>same as above</t>
  </si>
  <si>
    <t>Jennifer Geraghty</t>
  </si>
  <si>
    <t>Superintendent/Principal</t>
  </si>
  <si>
    <t>763-777-8942</t>
  </si>
  <si>
    <t>Heather Mauze</t>
  </si>
  <si>
    <t>Heather.Mauze@tea.texas.gov</t>
  </si>
  <si>
    <t>512-463-9575</t>
  </si>
  <si>
    <t>Sonal Redd</t>
  </si>
  <si>
    <t>sredd@voamn.org</t>
  </si>
  <si>
    <t>612-375-0700</t>
  </si>
  <si>
    <t>Jennifer Lambert</t>
  </si>
  <si>
    <t>jennifer.lambert@schools.utah.gov</t>
  </si>
  <si>
    <t>801-538-7676</t>
  </si>
  <si>
    <t>Kmortensen@athlosstcloud.org</t>
  </si>
  <si>
    <t>Ethompson@athlosutah.org</t>
  </si>
  <si>
    <t>jennifer_geraghty@athlosbrooklynpark.org</t>
  </si>
  <si>
    <t xml:space="preserve"> 320-281-4430</t>
  </si>
  <si>
    <t> 801-438-4619</t>
  </si>
  <si>
    <t>STAAR</t>
  </si>
  <si>
    <t>Improvement Required</t>
  </si>
  <si>
    <t>Director</t>
  </si>
  <si>
    <t>Director-Education</t>
  </si>
  <si>
    <t>3--8</t>
  </si>
  <si>
    <t>NA</t>
  </si>
  <si>
    <t>Met Standard</t>
  </si>
  <si>
    <t>PK-10</t>
  </si>
  <si>
    <t>MCA</t>
  </si>
  <si>
    <t>Utah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</si>
</sst>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b/>
      <u/>
      <sz val="9"/>
      <color indexed="81"/>
      <name val="Tahoma"/>
      <family val="2"/>
    </font>
    <font>
      <sz val="9"/>
      <color indexed="81"/>
      <name val="Tahoma"/>
      <family val="2"/>
    </font>
    <font>
      <sz val="11"/>
      <color indexed="8"/>
      <name val="Calibri"/>
      <family val="2"/>
    </font>
    <font>
      <sz val="10"/>
      <color theme="1"/>
      <name val="Arial"/>
      <family val="2"/>
    </font>
    <font>
      <b/>
      <sz val="14"/>
      <color theme="0"/>
      <name val="Cambria"/>
      <family val="1"/>
      <scheme val="major"/>
    </font>
    <font>
      <sz val="10"/>
      <name val="Cambria"/>
      <family val="1"/>
      <scheme val="major"/>
    </font>
    <font>
      <sz val="11"/>
      <color theme="0"/>
      <name val="Cambria"/>
      <family val="1"/>
      <scheme val="major"/>
    </font>
    <font>
      <b/>
      <sz val="16"/>
      <name val="Cambria"/>
      <family val="1"/>
      <scheme val="major"/>
    </font>
    <font>
      <b/>
      <sz val="10"/>
      <color indexed="8"/>
      <name val="Cambria"/>
      <family val="1"/>
      <scheme val="major"/>
    </font>
    <font>
      <b/>
      <sz val="10"/>
      <color theme="0"/>
      <name val="Cambria"/>
      <family val="1"/>
      <scheme val="major"/>
    </font>
    <font>
      <b/>
      <sz val="10"/>
      <name val="Cambria"/>
      <family val="1"/>
      <scheme val="major"/>
    </font>
    <font>
      <b/>
      <sz val="11"/>
      <color theme="0"/>
      <name val="Calibri"/>
      <family val="2"/>
      <scheme val="minor"/>
    </font>
    <font>
      <b/>
      <sz val="11"/>
      <color theme="1"/>
      <name val="Calibri"/>
      <family val="2"/>
      <scheme val="minor"/>
    </font>
    <font>
      <sz val="10"/>
      <color theme="0"/>
      <name val="Cambria"/>
      <family val="1"/>
      <scheme val="major"/>
    </font>
    <font>
      <b/>
      <sz val="10"/>
      <color theme="1"/>
      <name val="Calibri"/>
      <family val="2"/>
      <scheme val="minor"/>
    </font>
    <font>
      <sz val="10"/>
      <name val="Calibri"/>
      <family val="2"/>
      <scheme val="minor"/>
    </font>
    <font>
      <b/>
      <sz val="10"/>
      <name val="Calibri"/>
      <family val="2"/>
      <scheme val="minor"/>
    </font>
    <font>
      <u/>
      <sz val="11"/>
      <color theme="10"/>
      <name val="Calibri"/>
      <family val="2"/>
      <scheme val="minor"/>
    </font>
    <font>
      <sz val="11"/>
      <name val="Calibri"/>
      <family val="2"/>
      <scheme val="minor"/>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39997558519241921"/>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s>
  <cellStyleXfs count="138">
    <xf numFmtId="0" fontId="0" fillId="0" borderId="0"/>
    <xf numFmtId="0" fontId="2"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1" fillId="0" borderId="0" applyNumberFormat="0" applyFill="0" applyBorder="0" applyAlignment="0" applyProtection="0"/>
  </cellStyleXfs>
  <cellXfs count="152">
    <xf numFmtId="0" fontId="0" fillId="0" borderId="0" xfId="0"/>
    <xf numFmtId="0" fontId="8" fillId="15" borderId="0" xfId="1" applyFont="1" applyFill="1" applyBorder="1" applyProtection="1"/>
    <xf numFmtId="0" fontId="9" fillId="15" borderId="0" xfId="1" applyFont="1" applyFill="1" applyBorder="1" applyProtection="1"/>
    <xf numFmtId="0" fontId="10" fillId="15" borderId="0" xfId="1" applyFont="1" applyFill="1" applyProtection="1"/>
    <xf numFmtId="0" fontId="11" fillId="15" borderId="0" xfId="2" applyFont="1" applyFill="1" applyProtection="1"/>
    <xf numFmtId="0" fontId="12" fillId="15" borderId="0" xfId="1" applyFont="1" applyFill="1" applyBorder="1" applyAlignment="1" applyProtection="1">
      <alignment vertical="center"/>
    </xf>
    <xf numFmtId="0" fontId="9" fillId="15" borderId="0" xfId="1" applyFont="1" applyFill="1" applyBorder="1" applyAlignment="1" applyProtection="1"/>
    <xf numFmtId="0" fontId="12" fillId="15" borderId="0" xfId="1" applyFont="1" applyFill="1" applyBorder="1" applyAlignment="1" applyProtection="1">
      <alignment horizontal="center" vertical="center"/>
    </xf>
    <xf numFmtId="0" fontId="9" fillId="15" borderId="0" xfId="1" applyFont="1" applyFill="1" applyBorder="1" applyAlignment="1" applyProtection="1">
      <alignment horizontal="center" vertical="center"/>
    </xf>
    <xf numFmtId="0" fontId="9" fillId="16" borderId="0" xfId="1" applyFont="1" applyFill="1" applyBorder="1" applyProtection="1"/>
    <xf numFmtId="0" fontId="9" fillId="16" borderId="2" xfId="1" applyFont="1" applyFill="1" applyBorder="1" applyAlignment="1" applyProtection="1"/>
    <xf numFmtId="0" fontId="9" fillId="16" borderId="2" xfId="1" applyFont="1" applyFill="1" applyBorder="1" applyAlignment="1" applyProtection="1">
      <alignment vertical="center"/>
    </xf>
    <xf numFmtId="0" fontId="12" fillId="16" borderId="2" xfId="1" applyFont="1" applyFill="1" applyBorder="1" applyAlignment="1" applyProtection="1">
      <alignment vertical="center"/>
    </xf>
    <xf numFmtId="0" fontId="12" fillId="16" borderId="0" xfId="1" applyFont="1" applyFill="1" applyBorder="1" applyAlignment="1" applyProtection="1">
      <alignment vertical="center"/>
    </xf>
    <xf numFmtId="0" fontId="12" fillId="16" borderId="0" xfId="1" applyFont="1" applyFill="1" applyBorder="1" applyAlignment="1" applyProtection="1">
      <alignment horizontal="center" vertical="center"/>
    </xf>
    <xf numFmtId="49" fontId="13" fillId="17" borderId="4" xfId="1" applyNumberFormat="1" applyFont="1" applyFill="1" applyBorder="1" applyAlignment="1" applyProtection="1">
      <alignment horizontal="center"/>
    </xf>
    <xf numFmtId="49" fontId="13" fillId="17" borderId="21" xfId="1" applyNumberFormat="1" applyFont="1" applyFill="1" applyBorder="1" applyAlignment="1" applyProtection="1">
      <alignment horizontal="center"/>
    </xf>
    <xf numFmtId="0" fontId="9" fillId="0" borderId="0" xfId="1" applyFont="1" applyFill="1" applyBorder="1" applyProtection="1"/>
    <xf numFmtId="49" fontId="14" fillId="18" borderId="6" xfId="1" applyNumberFormat="1" applyFont="1" applyFill="1" applyBorder="1" applyAlignment="1" applyProtection="1">
      <alignment horizontal="center" wrapText="1"/>
    </xf>
    <xf numFmtId="49" fontId="14" fillId="18" borderId="7" xfId="1" applyNumberFormat="1" applyFont="1" applyFill="1" applyBorder="1" applyAlignment="1" applyProtection="1">
      <alignment horizontal="center" wrapText="1"/>
    </xf>
    <xf numFmtId="49" fontId="14" fillId="18" borderId="8" xfId="1" applyNumberFormat="1" applyFont="1" applyFill="1" applyBorder="1" applyAlignment="1" applyProtection="1">
      <alignment horizontal="center" wrapText="1"/>
    </xf>
    <xf numFmtId="49" fontId="14" fillId="18" borderId="23" xfId="1" applyNumberFormat="1" applyFont="1" applyFill="1" applyBorder="1" applyAlignment="1" applyProtection="1">
      <alignment horizontal="center" wrapText="1"/>
    </xf>
    <xf numFmtId="0" fontId="14" fillId="18" borderId="7" xfId="1" applyFont="1" applyFill="1" applyBorder="1" applyAlignment="1" applyProtection="1">
      <alignment horizontal="center" wrapText="1"/>
    </xf>
    <xf numFmtId="49" fontId="14" fillId="18" borderId="21" xfId="1" applyNumberFormat="1" applyFont="1" applyFill="1" applyBorder="1" applyAlignment="1" applyProtection="1">
      <alignment horizontal="center" wrapText="1"/>
    </xf>
    <xf numFmtId="49" fontId="14" fillId="18" borderId="24" xfId="1" applyNumberFormat="1" applyFont="1" applyFill="1" applyBorder="1" applyAlignment="1" applyProtection="1">
      <alignment horizontal="center" wrapText="1"/>
    </xf>
    <xf numFmtId="0" fontId="14" fillId="18" borderId="6" xfId="1" applyFont="1" applyFill="1" applyBorder="1" applyAlignment="1" applyProtection="1">
      <alignment horizontal="center" wrapText="1"/>
    </xf>
    <xf numFmtId="0" fontId="14" fillId="18" borderId="8" xfId="1" applyFont="1" applyFill="1" applyBorder="1" applyAlignment="1" applyProtection="1">
      <alignment horizontal="center" wrapText="1"/>
    </xf>
    <xf numFmtId="49" fontId="9" fillId="19" borderId="9" xfId="1" applyNumberFormat="1" applyFont="1" applyFill="1" applyBorder="1" applyAlignment="1" applyProtection="1">
      <alignment horizontal="center"/>
      <protection locked="0"/>
    </xf>
    <xf numFmtId="49" fontId="9" fillId="19" borderId="10" xfId="1" applyNumberFormat="1" applyFont="1" applyFill="1" applyBorder="1" applyAlignment="1" applyProtection="1">
      <alignment horizontal="center"/>
      <protection locked="0"/>
    </xf>
    <xf numFmtId="0" fontId="9" fillId="0" borderId="10" xfId="1" applyNumberFormat="1" applyFont="1" applyFill="1" applyBorder="1" applyAlignment="1" applyProtection="1">
      <alignment horizontal="center"/>
    </xf>
    <xf numFmtId="0" fontId="9" fillId="0" borderId="29" xfId="1" applyNumberFormat="1" applyFont="1" applyFill="1" applyBorder="1" applyAlignment="1" applyProtection="1">
      <alignment horizontal="center"/>
    </xf>
    <xf numFmtId="0" fontId="9" fillId="0" borderId="7" xfId="1" applyNumberFormat="1" applyFont="1" applyFill="1" applyBorder="1" applyAlignment="1" applyProtection="1">
      <alignment horizontal="center"/>
    </xf>
    <xf numFmtId="0" fontId="9" fillId="19" borderId="30" xfId="1" applyFont="1" applyFill="1" applyBorder="1" applyAlignment="1" applyProtection="1">
      <alignment horizontal="center" vertical="center"/>
      <protection locked="0"/>
    </xf>
    <xf numFmtId="0" fontId="9" fillId="19" borderId="10" xfId="1" applyNumberFormat="1" applyFont="1" applyFill="1" applyBorder="1" applyAlignment="1" applyProtection="1">
      <alignment horizontal="center"/>
    </xf>
    <xf numFmtId="0" fontId="9" fillId="19" borderId="10" xfId="1" applyNumberFormat="1" applyFont="1" applyFill="1" applyBorder="1" applyAlignment="1" applyProtection="1">
      <alignment horizontal="center"/>
      <protection locked="0"/>
    </xf>
    <xf numFmtId="0" fontId="9" fillId="0" borderId="10" xfId="1" applyFont="1" applyFill="1" applyBorder="1" applyAlignment="1" applyProtection="1">
      <alignment horizontal="center" vertical="center"/>
    </xf>
    <xf numFmtId="0" fontId="9" fillId="19" borderId="10" xfId="1" applyFont="1" applyFill="1" applyBorder="1" applyAlignment="1" applyProtection="1">
      <alignment horizontal="center" vertical="center"/>
      <protection locked="0"/>
    </xf>
    <xf numFmtId="0" fontId="9" fillId="19" borderId="11" xfId="1" applyFont="1" applyFill="1" applyBorder="1" applyProtection="1">
      <protection locked="0"/>
    </xf>
    <xf numFmtId="49" fontId="9" fillId="19" borderId="13" xfId="1" applyNumberFormat="1" applyFont="1" applyFill="1" applyBorder="1" applyAlignment="1" applyProtection="1">
      <alignment horizontal="center"/>
      <protection locked="0"/>
    </xf>
    <xf numFmtId="49" fontId="9" fillId="19" borderId="12" xfId="1" applyNumberFormat="1" applyFont="1" applyFill="1" applyBorder="1" applyAlignment="1" applyProtection="1">
      <alignment horizontal="center"/>
      <protection locked="0"/>
    </xf>
    <xf numFmtId="0" fontId="9" fillId="0" borderId="12" xfId="1" applyNumberFormat="1" applyFont="1" applyFill="1" applyBorder="1" applyAlignment="1" applyProtection="1">
      <alignment horizontal="center"/>
    </xf>
    <xf numFmtId="0" fontId="9" fillId="0" borderId="27" xfId="1" applyNumberFormat="1" applyFont="1" applyFill="1" applyBorder="1" applyAlignment="1" applyProtection="1">
      <alignment horizontal="center"/>
    </xf>
    <xf numFmtId="0" fontId="9" fillId="19" borderId="28" xfId="1" applyFont="1" applyFill="1" applyBorder="1" applyAlignment="1" applyProtection="1">
      <alignment horizontal="center" vertical="center"/>
      <protection locked="0"/>
    </xf>
    <xf numFmtId="0" fontId="9" fillId="19" borderId="12" xfId="1" applyNumberFormat="1" applyFont="1" applyFill="1" applyBorder="1" applyAlignment="1" applyProtection="1">
      <alignment horizontal="center"/>
    </xf>
    <xf numFmtId="0" fontId="9" fillId="19" borderId="12" xfId="1" applyNumberFormat="1" applyFont="1" applyFill="1" applyBorder="1" applyAlignment="1" applyProtection="1">
      <alignment horizontal="center"/>
      <protection locked="0"/>
    </xf>
    <xf numFmtId="0" fontId="9" fillId="0" borderId="12" xfId="1" applyFont="1" applyFill="1" applyBorder="1" applyAlignment="1" applyProtection="1">
      <alignment horizontal="center" vertical="center"/>
    </xf>
    <xf numFmtId="0" fontId="9" fillId="19" borderId="12" xfId="1" applyFont="1" applyFill="1" applyBorder="1" applyAlignment="1" applyProtection="1">
      <alignment horizontal="center" vertical="center"/>
      <protection locked="0"/>
    </xf>
    <xf numFmtId="0" fontId="9" fillId="19" borderId="14" xfId="1" applyFont="1" applyFill="1" applyBorder="1" applyProtection="1">
      <protection locked="0"/>
    </xf>
    <xf numFmtId="0" fontId="9" fillId="0" borderId="12" xfId="1" applyFont="1" applyFill="1" applyBorder="1" applyAlignment="1" applyProtection="1">
      <alignment horizontal="center" vertical="center"/>
      <protection locked="0"/>
    </xf>
    <xf numFmtId="0" fontId="9" fillId="0" borderId="18" xfId="1" applyNumberFormat="1" applyFont="1" applyFill="1" applyBorder="1" applyAlignment="1" applyProtection="1">
      <alignment horizontal="center"/>
    </xf>
    <xf numFmtId="49" fontId="9" fillId="19" borderId="15" xfId="1" applyNumberFormat="1" applyFont="1" applyFill="1" applyBorder="1" applyAlignment="1" applyProtection="1">
      <alignment horizontal="center"/>
      <protection locked="0"/>
    </xf>
    <xf numFmtId="49" fontId="9" fillId="19" borderId="16" xfId="1" applyNumberFormat="1" applyFont="1" applyFill="1" applyBorder="1" applyAlignment="1" applyProtection="1">
      <alignment horizontal="center"/>
      <protection locked="0"/>
    </xf>
    <xf numFmtId="0" fontId="9" fillId="0" borderId="16" xfId="1" applyNumberFormat="1" applyFont="1" applyFill="1" applyBorder="1" applyAlignment="1" applyProtection="1">
      <alignment horizontal="center"/>
    </xf>
    <xf numFmtId="0" fontId="9" fillId="19" borderId="16" xfId="1" applyFont="1" applyFill="1" applyBorder="1" applyAlignment="1" applyProtection="1">
      <alignment horizontal="center" vertical="center"/>
      <protection locked="0"/>
    </xf>
    <xf numFmtId="0" fontId="9" fillId="19" borderId="19" xfId="1" applyNumberFormat="1" applyFont="1" applyFill="1" applyBorder="1" applyAlignment="1" applyProtection="1">
      <alignment horizontal="center"/>
    </xf>
    <xf numFmtId="0" fontId="9" fillId="19" borderId="16" xfId="1" applyNumberFormat="1" applyFont="1" applyFill="1" applyBorder="1" applyAlignment="1" applyProtection="1">
      <alignment horizontal="center"/>
      <protection locked="0"/>
    </xf>
    <xf numFmtId="0" fontId="9" fillId="0" borderId="16" xfId="1" applyFont="1" applyFill="1" applyBorder="1" applyAlignment="1" applyProtection="1">
      <alignment horizontal="center" vertical="center"/>
    </xf>
    <xf numFmtId="0" fontId="9" fillId="19" borderId="17" xfId="1" applyFont="1" applyFill="1" applyBorder="1" applyProtection="1">
      <protection locked="0"/>
    </xf>
    <xf numFmtId="0" fontId="9" fillId="19" borderId="16" xfId="1" applyNumberFormat="1" applyFont="1" applyFill="1" applyBorder="1" applyAlignment="1" applyProtection="1">
      <alignment horizontal="center"/>
    </xf>
    <xf numFmtId="0" fontId="9" fillId="18" borderId="10" xfId="1" applyNumberFormat="1" applyFont="1" applyFill="1" applyBorder="1" applyAlignment="1" applyProtection="1">
      <alignment horizontal="center"/>
    </xf>
    <xf numFmtId="0" fontId="9" fillId="18" borderId="12" xfId="1" applyNumberFormat="1" applyFont="1" applyFill="1" applyBorder="1" applyAlignment="1" applyProtection="1">
      <alignment horizontal="center"/>
    </xf>
    <xf numFmtId="0" fontId="9" fillId="18" borderId="19" xfId="1" applyNumberFormat="1" applyFont="1" applyFill="1" applyBorder="1" applyAlignment="1" applyProtection="1">
      <alignment horizontal="center"/>
    </xf>
    <xf numFmtId="0" fontId="9" fillId="0" borderId="19" xfId="1" applyFont="1" applyFill="1" applyBorder="1" applyAlignment="1" applyProtection="1">
      <alignment horizontal="center" vertical="center"/>
    </xf>
    <xf numFmtId="0" fontId="9" fillId="19" borderId="19" xfId="1" applyFont="1" applyFill="1" applyBorder="1" applyAlignment="1" applyProtection="1">
      <alignment horizontal="center" vertical="center"/>
      <protection locked="0"/>
    </xf>
    <xf numFmtId="0" fontId="9" fillId="19" borderId="20" xfId="1" applyFont="1" applyFill="1" applyBorder="1" applyProtection="1">
      <protection locked="0"/>
    </xf>
    <xf numFmtId="0" fontId="9" fillId="18" borderId="16" xfId="1" applyNumberFormat="1" applyFont="1" applyFill="1" applyBorder="1" applyAlignment="1" applyProtection="1">
      <alignment horizontal="center"/>
    </xf>
    <xf numFmtId="49" fontId="9" fillId="19" borderId="25" xfId="1" applyNumberFormat="1" applyFont="1" applyFill="1" applyBorder="1" applyAlignment="1" applyProtection="1">
      <alignment horizontal="center"/>
      <protection locked="0"/>
    </xf>
    <xf numFmtId="49" fontId="9" fillId="19" borderId="18" xfId="1" applyNumberFormat="1" applyFont="1" applyFill="1" applyBorder="1" applyAlignment="1" applyProtection="1">
      <alignment horizontal="center"/>
      <protection locked="0"/>
    </xf>
    <xf numFmtId="0" fontId="9" fillId="19" borderId="18" xfId="1" applyFont="1" applyFill="1" applyBorder="1" applyAlignment="1" applyProtection="1">
      <alignment horizontal="center" vertical="center"/>
      <protection locked="0"/>
    </xf>
    <xf numFmtId="0" fontId="9" fillId="18" borderId="18" xfId="1" applyNumberFormat="1" applyFont="1" applyFill="1" applyBorder="1" applyAlignment="1" applyProtection="1">
      <alignment horizontal="center"/>
    </xf>
    <xf numFmtId="0" fontId="9" fillId="18" borderId="18" xfId="1" applyNumberFormat="1" applyFont="1" applyFill="1" applyBorder="1" applyAlignment="1" applyProtection="1">
      <alignment horizontal="center"/>
      <protection locked="0"/>
    </xf>
    <xf numFmtId="0" fontId="9" fillId="0" borderId="18" xfId="1" applyFont="1" applyFill="1" applyBorder="1" applyAlignment="1" applyProtection="1">
      <alignment horizontal="center" vertical="center"/>
    </xf>
    <xf numFmtId="0" fontId="9" fillId="19" borderId="26" xfId="1" applyFont="1" applyFill="1" applyBorder="1" applyProtection="1">
      <protection locked="0"/>
    </xf>
    <xf numFmtId="0" fontId="9" fillId="18" borderId="12" xfId="1" applyNumberFormat="1" applyFont="1" applyFill="1" applyBorder="1" applyAlignment="1" applyProtection="1">
      <alignment horizontal="center"/>
      <protection locked="0"/>
    </xf>
    <xf numFmtId="49" fontId="9" fillId="16" borderId="0" xfId="1" applyNumberFormat="1" applyFont="1" applyFill="1" applyBorder="1" applyAlignment="1" applyProtection="1">
      <alignment horizontal="left"/>
    </xf>
    <xf numFmtId="49" fontId="9" fillId="16" borderId="0" xfId="1" applyNumberFormat="1" applyFont="1" applyFill="1" applyBorder="1" applyAlignment="1" applyProtection="1">
      <alignment horizontal="center"/>
    </xf>
    <xf numFmtId="0" fontId="9" fillId="16" borderId="0" xfId="1" applyNumberFormat="1" applyFont="1" applyFill="1" applyBorder="1" applyAlignment="1" applyProtection="1">
      <alignment horizontal="center"/>
    </xf>
    <xf numFmtId="0" fontId="9" fillId="16" borderId="0" xfId="1" applyFont="1" applyFill="1" applyBorder="1" applyAlignment="1" applyProtection="1">
      <alignment horizontal="center"/>
    </xf>
    <xf numFmtId="0" fontId="9" fillId="16" borderId="0" xfId="1" applyFont="1" applyFill="1" applyBorder="1" applyAlignment="1" applyProtection="1">
      <alignment horizontal="center" vertical="center"/>
    </xf>
    <xf numFmtId="49" fontId="8" fillId="15" borderId="0" xfId="1" applyNumberFormat="1" applyFont="1" applyFill="1" applyBorder="1"/>
    <xf numFmtId="0" fontId="9" fillId="15" borderId="0" xfId="1" applyFont="1" applyFill="1" applyBorder="1"/>
    <xf numFmtId="49" fontId="10" fillId="15" borderId="0" xfId="1" applyNumberFormat="1" applyFont="1" applyFill="1"/>
    <xf numFmtId="0" fontId="11" fillId="15" borderId="0" xfId="2" applyFont="1" applyFill="1"/>
    <xf numFmtId="0" fontId="12" fillId="15" borderId="0" xfId="1" applyFont="1" applyFill="1" applyBorder="1" applyAlignment="1">
      <alignment vertical="center"/>
    </xf>
    <xf numFmtId="0" fontId="9" fillId="15" borderId="0" xfId="1" applyFont="1" applyFill="1" applyBorder="1" applyAlignment="1"/>
    <xf numFmtId="0" fontId="12" fillId="15" borderId="0" xfId="1" applyFont="1" applyFill="1" applyBorder="1" applyAlignment="1">
      <alignment horizontal="center" vertical="center"/>
    </xf>
    <xf numFmtId="0" fontId="9" fillId="15" borderId="0" xfId="1" applyFont="1" applyFill="1" applyBorder="1" applyAlignment="1">
      <alignment horizontal="center" vertical="center"/>
    </xf>
    <xf numFmtId="0" fontId="9" fillId="16" borderId="0" xfId="1" applyFont="1" applyFill="1"/>
    <xf numFmtId="0" fontId="9" fillId="16" borderId="0" xfId="1" applyFont="1" applyFill="1" applyBorder="1" applyAlignment="1" applyProtection="1">
      <alignment horizontal="center" vertical="center"/>
    </xf>
    <xf numFmtId="0" fontId="15" fillId="20" borderId="31" xfId="0" applyFont="1" applyFill="1" applyBorder="1" applyAlignment="1">
      <alignment wrapText="1"/>
    </xf>
    <xf numFmtId="0" fontId="15" fillId="20" borderId="21" xfId="0" applyFont="1" applyFill="1" applyBorder="1" applyAlignment="1">
      <alignment wrapText="1"/>
    </xf>
    <xf numFmtId="0" fontId="16" fillId="0" borderId="0" xfId="0" applyFont="1" applyAlignment="1">
      <alignment wrapText="1"/>
    </xf>
    <xf numFmtId="0" fontId="15" fillId="20" borderId="33" xfId="0" applyFont="1" applyFill="1" applyBorder="1" applyAlignment="1">
      <alignment horizontal="center" wrapText="1"/>
    </xf>
    <xf numFmtId="0" fontId="15" fillId="20" borderId="2" xfId="0" applyFont="1" applyFill="1" applyBorder="1" applyAlignment="1">
      <alignment horizontal="center" wrapText="1"/>
    </xf>
    <xf numFmtId="0" fontId="15" fillId="20" borderId="34" xfId="0" applyFont="1" applyFill="1" applyBorder="1" applyAlignment="1">
      <alignment horizontal="center" wrapText="1"/>
    </xf>
    <xf numFmtId="0" fontId="16" fillId="0" borderId="0" xfId="0" applyFont="1" applyAlignment="1">
      <alignment horizontal="center" wrapText="1"/>
    </xf>
    <xf numFmtId="0" fontId="17" fillId="15" borderId="0" xfId="1" quotePrefix="1" applyFont="1" applyFill="1" applyBorder="1" applyAlignment="1" applyProtection="1">
      <alignment horizontal="left"/>
    </xf>
    <xf numFmtId="0" fontId="18" fillId="0" borderId="0" xfId="0" applyFont="1" applyFill="1" applyAlignment="1">
      <alignment wrapText="1"/>
    </xf>
    <xf numFmtId="0" fontId="18" fillId="0" borderId="0" xfId="0" applyFont="1" applyAlignment="1">
      <alignment wrapText="1"/>
    </xf>
    <xf numFmtId="0" fontId="19" fillId="16" borderId="0" xfId="1" applyFont="1" applyFill="1" applyBorder="1" applyProtection="1"/>
    <xf numFmtId="0" fontId="19" fillId="0" borderId="0" xfId="1" applyFont="1" applyFill="1" applyBorder="1" applyProtection="1"/>
    <xf numFmtId="0" fontId="10" fillId="15" borderId="0" xfId="1" quotePrefix="1" applyFont="1" applyFill="1" applyProtection="1"/>
    <xf numFmtId="0" fontId="9" fillId="19" borderId="29" xfId="1" applyNumberFormat="1" applyFont="1" applyFill="1" applyBorder="1" applyAlignment="1" applyProtection="1">
      <alignment horizontal="center"/>
    </xf>
    <xf numFmtId="0" fontId="9" fillId="19" borderId="27" xfId="1" applyNumberFormat="1" applyFont="1" applyFill="1" applyBorder="1" applyAlignment="1" applyProtection="1">
      <alignment horizontal="center"/>
    </xf>
    <xf numFmtId="0" fontId="9" fillId="19" borderId="18" xfId="1" applyNumberFormat="1" applyFont="1" applyFill="1" applyBorder="1" applyAlignment="1" applyProtection="1">
      <alignment horizontal="center"/>
    </xf>
    <xf numFmtId="0" fontId="9" fillId="16" borderId="0" xfId="1" applyFont="1" applyFill="1" applyBorder="1" applyAlignment="1" applyProtection="1"/>
    <xf numFmtId="0" fontId="9" fillId="16" borderId="0" xfId="1" applyFont="1" applyFill="1" applyBorder="1" applyAlignment="1" applyProtection="1">
      <alignment vertical="center"/>
    </xf>
    <xf numFmtId="49" fontId="20" fillId="18" borderId="35" xfId="1" applyNumberFormat="1" applyFont="1" applyFill="1" applyBorder="1" applyAlignment="1" applyProtection="1">
      <alignment horizontal="center" wrapText="1"/>
    </xf>
    <xf numFmtId="49" fontId="20" fillId="18" borderId="22" xfId="1" applyNumberFormat="1" applyFont="1" applyFill="1" applyBorder="1" applyAlignment="1" applyProtection="1">
      <alignment horizontal="center" wrapText="1"/>
    </xf>
    <xf numFmtId="49" fontId="20" fillId="18" borderId="36" xfId="1" applyNumberFormat="1" applyFont="1" applyFill="1" applyBorder="1" applyAlignment="1" applyProtection="1">
      <alignment horizontal="center" wrapText="1"/>
    </xf>
    <xf numFmtId="0" fontId="20" fillId="18" borderId="22" xfId="1" applyFont="1" applyFill="1" applyBorder="1" applyAlignment="1" applyProtection="1">
      <alignment horizontal="center" wrapText="1"/>
    </xf>
    <xf numFmtId="43" fontId="9" fillId="19" borderId="30" xfId="1" applyNumberFormat="1" applyFont="1" applyFill="1" applyBorder="1" applyAlignment="1" applyProtection="1">
      <alignment horizontal="center" vertical="center"/>
      <protection locked="0"/>
    </xf>
    <xf numFmtId="43" fontId="9" fillId="19" borderId="10" xfId="1" applyNumberFormat="1" applyFont="1" applyFill="1" applyBorder="1" applyAlignment="1" applyProtection="1">
      <alignment horizontal="center"/>
    </xf>
    <xf numFmtId="43" fontId="9" fillId="19" borderId="10" xfId="1" applyNumberFormat="1" applyFont="1" applyFill="1" applyBorder="1" applyAlignment="1" applyProtection="1">
      <alignment horizontal="center"/>
      <protection locked="0"/>
    </xf>
    <xf numFmtId="43" fontId="9" fillId="19" borderId="28" xfId="1" applyNumberFormat="1" applyFont="1" applyFill="1" applyBorder="1" applyAlignment="1" applyProtection="1">
      <alignment horizontal="center" vertical="center"/>
      <protection locked="0"/>
    </xf>
    <xf numFmtId="43" fontId="9" fillId="19" borderId="12" xfId="1" applyNumberFormat="1" applyFont="1" applyFill="1" applyBorder="1" applyAlignment="1" applyProtection="1">
      <alignment horizontal="center"/>
    </xf>
    <xf numFmtId="43" fontId="9" fillId="19" borderId="12" xfId="1" applyNumberFormat="1" applyFont="1" applyFill="1" applyBorder="1" applyAlignment="1" applyProtection="1">
      <alignment horizontal="center"/>
      <protection locked="0"/>
    </xf>
    <xf numFmtId="43" fontId="9" fillId="19" borderId="16" xfId="1" applyNumberFormat="1" applyFont="1" applyFill="1" applyBorder="1" applyAlignment="1" applyProtection="1">
      <alignment horizontal="center" vertical="center"/>
      <protection locked="0"/>
    </xf>
    <xf numFmtId="43" fontId="9" fillId="19" borderId="19" xfId="1" applyNumberFormat="1" applyFont="1" applyFill="1" applyBorder="1" applyAlignment="1" applyProtection="1">
      <alignment horizontal="center"/>
    </xf>
    <xf numFmtId="43" fontId="9" fillId="19" borderId="16" xfId="1" applyNumberFormat="1" applyFont="1" applyFill="1" applyBorder="1" applyAlignment="1" applyProtection="1">
      <alignment horizontal="center"/>
      <protection locked="0"/>
    </xf>
    <xf numFmtId="43" fontId="9" fillId="19" borderId="10" xfId="1" applyNumberFormat="1" applyFont="1" applyFill="1" applyBorder="1" applyAlignment="1" applyProtection="1">
      <alignment horizontal="center"/>
      <protection locked="0"/>
    </xf>
    <xf numFmtId="43" fontId="9" fillId="19" borderId="12" xfId="1" applyNumberFormat="1" applyFont="1" applyFill="1" applyBorder="1" applyAlignment="1" applyProtection="1">
      <alignment horizontal="center"/>
      <protection locked="0"/>
    </xf>
    <xf numFmtId="0" fontId="0" fillId="0" borderId="12" xfId="0" applyBorder="1"/>
    <xf numFmtId="10" fontId="0" fillId="0" borderId="12" xfId="0" applyNumberFormat="1" applyBorder="1"/>
    <xf numFmtId="0" fontId="21" fillId="0" borderId="0" xfId="137"/>
    <xf numFmtId="0" fontId="22" fillId="0" borderId="0" xfId="0" applyFont="1"/>
    <xf numFmtId="16" fontId="9" fillId="19" borderId="10" xfId="1" applyNumberFormat="1" applyFont="1" applyFill="1" applyBorder="1" applyAlignment="1" applyProtection="1">
      <alignment horizontal="center"/>
    </xf>
    <xf numFmtId="16" fontId="9" fillId="0" borderId="12" xfId="1" applyNumberFormat="1" applyFont="1" applyFill="1" applyBorder="1" applyAlignment="1" applyProtection="1">
      <alignment horizontal="center"/>
    </xf>
    <xf numFmtId="9" fontId="9" fillId="0" borderId="10" xfId="1" applyNumberFormat="1" applyFont="1" applyFill="1" applyBorder="1" applyAlignment="1" applyProtection="1">
      <alignment horizontal="center" vertical="center"/>
    </xf>
    <xf numFmtId="9" fontId="9" fillId="19" borderId="10" xfId="1" applyNumberFormat="1" applyFont="1" applyFill="1" applyBorder="1" applyAlignment="1" applyProtection="1">
      <alignment horizontal="center" vertical="center"/>
      <protection locked="0"/>
    </xf>
    <xf numFmtId="10" fontId="9" fillId="19" borderId="10" xfId="1" applyNumberFormat="1" applyFont="1" applyFill="1" applyBorder="1" applyAlignment="1" applyProtection="1">
      <alignment horizontal="center"/>
      <protection locked="0"/>
    </xf>
    <xf numFmtId="9" fontId="0" fillId="0" borderId="12" xfId="0" applyNumberFormat="1" applyBorder="1"/>
    <xf numFmtId="10" fontId="9" fillId="19" borderId="12" xfId="1" applyNumberFormat="1" applyFont="1" applyFill="1" applyBorder="1" applyAlignment="1" applyProtection="1">
      <alignment horizontal="center"/>
      <protection locked="0"/>
    </xf>
    <xf numFmtId="9" fontId="9" fillId="0" borderId="12" xfId="1" applyNumberFormat="1" applyFont="1" applyFill="1" applyBorder="1" applyAlignment="1" applyProtection="1">
      <alignment horizontal="center" vertical="center"/>
    </xf>
    <xf numFmtId="9" fontId="9" fillId="19" borderId="12" xfId="1" applyNumberFormat="1" applyFont="1" applyFill="1" applyBorder="1" applyAlignment="1" applyProtection="1">
      <alignment horizontal="center" vertical="center"/>
      <protection locked="0"/>
    </xf>
    <xf numFmtId="9" fontId="9" fillId="19" borderId="12" xfId="1" applyNumberFormat="1" applyFont="1" applyFill="1" applyBorder="1" applyAlignment="1" applyProtection="1">
      <alignment horizontal="center"/>
      <protection locked="0"/>
    </xf>
    <xf numFmtId="0" fontId="15" fillId="21" borderId="31" xfId="0" applyFont="1" applyFill="1" applyBorder="1" applyAlignment="1">
      <alignment horizontal="center" wrapText="1"/>
    </xf>
    <xf numFmtId="0" fontId="15" fillId="21" borderId="21" xfId="0" applyFont="1" applyFill="1" applyBorder="1" applyAlignment="1">
      <alignment horizontal="center" wrapText="1"/>
    </xf>
    <xf numFmtId="0" fontId="15" fillId="21" borderId="32" xfId="0" applyFont="1" applyFill="1" applyBorder="1" applyAlignment="1">
      <alignment horizontal="center" wrapText="1"/>
    </xf>
    <xf numFmtId="0" fontId="15" fillId="22" borderId="21" xfId="0" applyFont="1" applyFill="1" applyBorder="1" applyAlignment="1">
      <alignment horizontal="center" wrapText="1"/>
    </xf>
    <xf numFmtId="0" fontId="15" fillId="22" borderId="32" xfId="0" applyFont="1" applyFill="1" applyBorder="1" applyAlignment="1">
      <alignment horizontal="center" wrapText="1"/>
    </xf>
    <xf numFmtId="0" fontId="9" fillId="15" borderId="0" xfId="1" applyFont="1" applyFill="1" applyBorder="1" applyAlignment="1" applyProtection="1">
      <alignment horizontal="center" vertical="center"/>
    </xf>
    <xf numFmtId="0" fontId="9" fillId="16" borderId="0" xfId="1" applyFont="1" applyFill="1" applyBorder="1" applyAlignment="1" applyProtection="1">
      <alignment horizontal="center" vertical="center"/>
    </xf>
    <xf numFmtId="49" fontId="13" fillId="17" borderId="3" xfId="1" applyNumberFormat="1" applyFont="1" applyFill="1" applyBorder="1" applyAlignment="1" applyProtection="1">
      <alignment horizontal="center"/>
    </xf>
    <xf numFmtId="49" fontId="13" fillId="17" borderId="4" xfId="1" applyNumberFormat="1" applyFont="1" applyFill="1" applyBorder="1" applyAlignment="1" applyProtection="1">
      <alignment horizontal="center"/>
    </xf>
    <xf numFmtId="49" fontId="13" fillId="17" borderId="5" xfId="1" applyNumberFormat="1" applyFont="1" applyFill="1" applyBorder="1" applyAlignment="1" applyProtection="1">
      <alignment horizontal="center"/>
    </xf>
    <xf numFmtId="0" fontId="13" fillId="17" borderId="3" xfId="1" applyFont="1" applyFill="1" applyBorder="1" applyAlignment="1" applyProtection="1">
      <alignment horizontal="center"/>
    </xf>
    <xf numFmtId="0" fontId="13" fillId="17" borderId="4" xfId="1" applyFont="1" applyFill="1" applyBorder="1" applyAlignment="1" applyProtection="1">
      <alignment horizontal="center"/>
    </xf>
    <xf numFmtId="0" fontId="13" fillId="17" borderId="5" xfId="1" applyFont="1" applyFill="1" applyBorder="1" applyAlignment="1" applyProtection="1">
      <alignment horizontal="center"/>
    </xf>
    <xf numFmtId="0" fontId="14" fillId="19" borderId="19" xfId="1" applyFont="1" applyFill="1" applyBorder="1" applyAlignment="1" applyProtection="1">
      <alignment horizontal="left" vertical="top" wrapText="1"/>
      <protection locked="0"/>
    </xf>
    <xf numFmtId="0" fontId="14" fillId="19" borderId="22" xfId="1" applyFont="1" applyFill="1" applyBorder="1" applyAlignment="1" applyProtection="1">
      <alignment horizontal="left" vertical="top" wrapText="1"/>
      <protection locked="0"/>
    </xf>
    <xf numFmtId="0" fontId="14" fillId="19" borderId="18" xfId="1" applyFont="1" applyFill="1" applyBorder="1" applyAlignment="1" applyProtection="1">
      <alignment horizontal="left" vertical="top" wrapText="1"/>
      <protection locked="0"/>
    </xf>
  </cellXfs>
  <cellStyles count="138">
    <cellStyle name="20% - Accent1 2" xfId="3"/>
    <cellStyle name="20% - Accent1 2 2" xfId="4"/>
    <cellStyle name="20% - Accent1 3" xfId="5"/>
    <cellStyle name="20% - Accent1 3 2" xfId="6"/>
    <cellStyle name="20% - Accent1 4" xfId="7"/>
    <cellStyle name="20% - Accent2 2" xfId="8"/>
    <cellStyle name="20% - Accent2 2 2" xfId="9"/>
    <cellStyle name="20% - Accent2 3" xfId="10"/>
    <cellStyle name="20% - Accent2 3 2" xfId="11"/>
    <cellStyle name="20% - Accent2 4" xfId="12"/>
    <cellStyle name="20% - Accent3 2" xfId="13"/>
    <cellStyle name="20% - Accent3 2 2" xfId="14"/>
    <cellStyle name="20% - Accent3 3" xfId="15"/>
    <cellStyle name="20% - Accent3 3 2" xfId="16"/>
    <cellStyle name="20% - Accent3 4" xfId="17"/>
    <cellStyle name="20% - Accent4 2" xfId="18"/>
    <cellStyle name="20% - Accent4 2 2" xfId="19"/>
    <cellStyle name="20% - Accent4 3" xfId="20"/>
    <cellStyle name="20% - Accent4 3 2" xfId="21"/>
    <cellStyle name="20% - Accent4 4" xfId="22"/>
    <cellStyle name="20% - Accent5 2" xfId="23"/>
    <cellStyle name="20% - Accent5 2 2" xfId="24"/>
    <cellStyle name="20% - Accent5 3" xfId="25"/>
    <cellStyle name="20% - Accent5 3 2" xfId="26"/>
    <cellStyle name="20% - Accent5 4" xfId="27"/>
    <cellStyle name="20% - Accent6 2" xfId="28"/>
    <cellStyle name="20% - Accent6 2 2" xfId="29"/>
    <cellStyle name="20% - Accent6 3" xfId="30"/>
    <cellStyle name="20% - Accent6 3 2" xfId="31"/>
    <cellStyle name="20% - Accent6 4" xfId="32"/>
    <cellStyle name="40% - Accent1 2" xfId="33"/>
    <cellStyle name="40% - Accent1 2 2" xfId="34"/>
    <cellStyle name="40% - Accent1 3" xfId="35"/>
    <cellStyle name="40% - Accent1 3 2" xfId="36"/>
    <cellStyle name="40% - Accent1 4" xfId="37"/>
    <cellStyle name="40% - Accent2 2" xfId="38"/>
    <cellStyle name="40% - Accent2 2 2" xfId="39"/>
    <cellStyle name="40% - Accent2 3" xfId="40"/>
    <cellStyle name="40% - Accent2 3 2" xfId="41"/>
    <cellStyle name="40% - Accent2 4" xfId="42"/>
    <cellStyle name="40% - Accent3 2" xfId="43"/>
    <cellStyle name="40% - Accent3 2 2" xfId="44"/>
    <cellStyle name="40% - Accent3 3" xfId="45"/>
    <cellStyle name="40% - Accent3 3 2" xfId="46"/>
    <cellStyle name="40% - Accent3 4" xfId="47"/>
    <cellStyle name="40% - Accent4 2" xfId="48"/>
    <cellStyle name="40% - Accent4 2 2" xfId="49"/>
    <cellStyle name="40% - Accent4 3" xfId="50"/>
    <cellStyle name="40% - Accent4 3 2" xfId="51"/>
    <cellStyle name="40% - Accent4 4" xfId="52"/>
    <cellStyle name="40% - Accent5 2" xfId="53"/>
    <cellStyle name="40% - Accent5 2 2" xfId="54"/>
    <cellStyle name="40% - Accent5 3" xfId="55"/>
    <cellStyle name="40% - Accent5 3 2" xfId="56"/>
    <cellStyle name="40% - Accent5 4" xfId="57"/>
    <cellStyle name="40% - Accent6 2" xfId="58"/>
    <cellStyle name="40% - Accent6 2 2" xfId="59"/>
    <cellStyle name="40% - Accent6 3" xfId="60"/>
    <cellStyle name="40% - Accent6 3 2" xfId="61"/>
    <cellStyle name="40% - Accent6 4" xfId="62"/>
    <cellStyle name="Comma 2" xfId="63"/>
    <cellStyle name="Comma 2 2" xfId="64"/>
    <cellStyle name="Comma 2 2 2" xfId="65"/>
    <cellStyle name="Comma 2 3" xfId="66"/>
    <cellStyle name="Comma 2 3 2" xfId="67"/>
    <cellStyle name="Comma 2 4" xfId="68"/>
    <cellStyle name="Currency 2" xfId="69"/>
    <cellStyle name="Currency 2 2" xfId="70"/>
    <cellStyle name="Currency 3" xfId="71"/>
    <cellStyle name="Currency 3 2" xfId="72"/>
    <cellStyle name="Currency 3 2 2" xfId="73"/>
    <cellStyle name="Currency 3 2 2 2" xfId="74"/>
    <cellStyle name="Currency 3 2 3" xfId="75"/>
    <cellStyle name="Currency 3 2 3 2" xfId="76"/>
    <cellStyle name="Currency 3 2 4" xfId="77"/>
    <cellStyle name="Currency 3 3" xfId="78"/>
    <cellStyle name="Currency 3 3 2" xfId="79"/>
    <cellStyle name="Currency 3 4" xfId="80"/>
    <cellStyle name="Currency 3 4 2" xfId="81"/>
    <cellStyle name="Currency 3 5" xfId="82"/>
    <cellStyle name="Currency 4" xfId="83"/>
    <cellStyle name="Currency 5" xfId="84"/>
    <cellStyle name="Currency 5 2" xfId="85"/>
    <cellStyle name="Currency 5 2 2" xfId="86"/>
    <cellStyle name="Currency 5 3" xfId="87"/>
    <cellStyle name="Currency 5 3 2" xfId="88"/>
    <cellStyle name="Currency 5 4" xfId="89"/>
    <cellStyle name="Currency 6" xfId="90"/>
    <cellStyle name="Currency 6 2" xfId="91"/>
    <cellStyle name="Currency 7" xfId="92"/>
    <cellStyle name="Currency 7 2" xfId="93"/>
    <cellStyle name="Hyperlink" xfId="137" builtinId="8"/>
    <cellStyle name="Normal" xfId="0" builtinId="0"/>
    <cellStyle name="Normal 2" xfId="1"/>
    <cellStyle name="Normal 2 2" xfId="94"/>
    <cellStyle name="Normal 2 3" xfId="95"/>
    <cellStyle name="Normal 3" xfId="2"/>
    <cellStyle name="Normal 3 2" xfId="96"/>
    <cellStyle name="Normal 3 2 2" xfId="97"/>
    <cellStyle name="Normal 3 2 2 2" xfId="98"/>
    <cellStyle name="Normal 3 2 3" xfId="99"/>
    <cellStyle name="Normal 3 2 3 2" xfId="100"/>
    <cellStyle name="Normal 3 2 4" xfId="101"/>
    <cellStyle name="Normal 3 3" xfId="102"/>
    <cellStyle name="Normal 3 3 2" xfId="103"/>
    <cellStyle name="Normal 3 4" xfId="104"/>
    <cellStyle name="Normal 3 4 2" xfId="105"/>
    <cellStyle name="Normal 3 5" xfId="106"/>
    <cellStyle name="Normal 4" xfId="107"/>
    <cellStyle name="Normal 4 2" xfId="108"/>
    <cellStyle name="Normal 5" xfId="109"/>
    <cellStyle name="Normal 6" xfId="110"/>
    <cellStyle name="Normal 6 2" xfId="111"/>
    <cellStyle name="Normal 6 2 2" xfId="112"/>
    <cellStyle name="Normal 6 2 2 2" xfId="113"/>
    <cellStyle name="Normal 6 2 3" xfId="114"/>
    <cellStyle name="Normal 6 2 3 2" xfId="115"/>
    <cellStyle name="Normal 6 2 4" xfId="116"/>
    <cellStyle name="Normal 7" xfId="117"/>
    <cellStyle name="Normal 7 2" xfId="118"/>
    <cellStyle name="Normal 7 2 2" xfId="119"/>
    <cellStyle name="Normal 7 3" xfId="120"/>
    <cellStyle name="Normal 7 3 2" xfId="121"/>
    <cellStyle name="Normal 7 4" xfId="122"/>
    <cellStyle name="Normal 8" xfId="123"/>
    <cellStyle name="Normal 8 2" xfId="124"/>
    <cellStyle name="Normal 9" xfId="125"/>
    <cellStyle name="Normal 9 2" xfId="126"/>
    <cellStyle name="Note 2" xfId="127"/>
    <cellStyle name="Note 2 2" xfId="128"/>
    <cellStyle name="Note 2 2 2" xfId="129"/>
    <cellStyle name="Note 2 3" xfId="130"/>
    <cellStyle name="Note 2 3 2" xfId="131"/>
    <cellStyle name="Note 2 4" xfId="132"/>
    <cellStyle name="Note 3" xfId="133"/>
    <cellStyle name="Note 3 2" xfId="134"/>
    <cellStyle name="Note 4" xfId="135"/>
    <cellStyle name="Note 4 2" xfId="1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redd@voamn.org" TargetMode="External"/><Relationship Id="rId7" Type="http://schemas.openxmlformats.org/officeDocument/2006/relationships/hyperlink" Target="mailto:jennifer_geraghty@athlosbrooklynpark.org" TargetMode="External"/><Relationship Id="rId2" Type="http://schemas.openxmlformats.org/officeDocument/2006/relationships/hyperlink" Target="mailto:Heather.Mauze@tea.texas.gov" TargetMode="External"/><Relationship Id="rId1" Type="http://schemas.openxmlformats.org/officeDocument/2006/relationships/hyperlink" Target="mailto:tom.koger@jubileeacademic.org" TargetMode="External"/><Relationship Id="rId6" Type="http://schemas.openxmlformats.org/officeDocument/2006/relationships/hyperlink" Target="mailto:Ethompson@athlosutah.org" TargetMode="External"/><Relationship Id="rId5" Type="http://schemas.openxmlformats.org/officeDocument/2006/relationships/hyperlink" Target="mailto:Kmortensen@athlosstcloud.org" TargetMode="External"/><Relationship Id="rId4" Type="http://schemas.openxmlformats.org/officeDocument/2006/relationships/hyperlink" Target="mailto:jennifer.lambert@schools.utah.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J2" workbookViewId="0">
      <selection activeCell="O8" sqref="O8"/>
    </sheetView>
  </sheetViews>
  <sheetFormatPr defaultRowHeight="14.5" x14ac:dyDescent="0.35"/>
  <cols>
    <col min="2" max="2" width="36.453125" customWidth="1"/>
    <col min="3" max="4" width="8" customWidth="1"/>
    <col min="5" max="5" width="18" customWidth="1"/>
    <col min="6" max="6" width="6.54296875" customWidth="1"/>
    <col min="7" max="8" width="27.453125" customWidth="1"/>
    <col min="9" max="9" width="36.7265625" customWidth="1"/>
    <col min="10" max="10" width="18.26953125" customWidth="1"/>
    <col min="11" max="11" width="36.7265625" customWidth="1"/>
    <col min="12" max="12" width="27.453125" customWidth="1"/>
    <col min="13" max="13" width="27.7265625" customWidth="1"/>
    <col min="14" max="14" width="36.54296875" customWidth="1"/>
    <col min="15" max="15" width="18.26953125" customWidth="1"/>
    <col min="248" max="248" width="36.453125" customWidth="1"/>
    <col min="249" max="250" width="8" customWidth="1"/>
    <col min="251" max="251" width="18" customWidth="1"/>
    <col min="252" max="252" width="6.54296875" customWidth="1"/>
    <col min="253" max="254" width="10.453125" customWidth="1"/>
    <col min="255" max="255" width="10.7265625" customWidth="1"/>
    <col min="256" max="262" width="7.453125" customWidth="1"/>
    <col min="263" max="264" width="27.453125" customWidth="1"/>
    <col min="265" max="265" width="36.7265625" customWidth="1"/>
    <col min="266" max="266" width="18.26953125" customWidth="1"/>
    <col min="267" max="267" width="36.7265625" customWidth="1"/>
    <col min="268" max="268" width="27.453125" customWidth="1"/>
    <col min="269" max="269" width="27.7265625" customWidth="1"/>
    <col min="270" max="270" width="36.54296875" customWidth="1"/>
    <col min="271" max="271" width="18.26953125" customWidth="1"/>
    <col min="504" max="504" width="36.453125" customWidth="1"/>
    <col min="505" max="506" width="8" customWidth="1"/>
    <col min="507" max="507" width="18" customWidth="1"/>
    <col min="508" max="508" width="6.54296875" customWidth="1"/>
    <col min="509" max="510" width="10.453125" customWidth="1"/>
    <col min="511" max="511" width="10.7265625" customWidth="1"/>
    <col min="512" max="518" width="7.453125" customWidth="1"/>
    <col min="519" max="520" width="27.453125" customWidth="1"/>
    <col min="521" max="521" width="36.7265625" customWidth="1"/>
    <col min="522" max="522" width="18.26953125" customWidth="1"/>
    <col min="523" max="523" width="36.7265625" customWidth="1"/>
    <col min="524" max="524" width="27.453125" customWidth="1"/>
    <col min="525" max="525" width="27.7265625" customWidth="1"/>
    <col min="526" max="526" width="36.54296875" customWidth="1"/>
    <col min="527" max="527" width="18.26953125" customWidth="1"/>
    <col min="760" max="760" width="36.453125" customWidth="1"/>
    <col min="761" max="762" width="8" customWidth="1"/>
    <col min="763" max="763" width="18" customWidth="1"/>
    <col min="764" max="764" width="6.54296875" customWidth="1"/>
    <col min="765" max="766" width="10.453125" customWidth="1"/>
    <col min="767" max="767" width="10.7265625" customWidth="1"/>
    <col min="768" max="774" width="7.453125" customWidth="1"/>
    <col min="775" max="776" width="27.453125" customWidth="1"/>
    <col min="777" max="777" width="36.7265625" customWidth="1"/>
    <col min="778" max="778" width="18.26953125" customWidth="1"/>
    <col min="779" max="779" width="36.7265625" customWidth="1"/>
    <col min="780" max="780" width="27.453125" customWidth="1"/>
    <col min="781" max="781" width="27.7265625" customWidth="1"/>
    <col min="782" max="782" width="36.54296875" customWidth="1"/>
    <col min="783" max="783" width="18.26953125" customWidth="1"/>
    <col min="1016" max="1016" width="36.453125" customWidth="1"/>
    <col min="1017" max="1018" width="8" customWidth="1"/>
    <col min="1019" max="1019" width="18" customWidth="1"/>
    <col min="1020" max="1020" width="6.54296875" customWidth="1"/>
    <col min="1021" max="1022" width="10.453125" customWidth="1"/>
    <col min="1023" max="1023" width="10.7265625" customWidth="1"/>
    <col min="1024" max="1030" width="7.453125" customWidth="1"/>
    <col min="1031" max="1032" width="27.453125" customWidth="1"/>
    <col min="1033" max="1033" width="36.7265625" customWidth="1"/>
    <col min="1034" max="1034" width="18.26953125" customWidth="1"/>
    <col min="1035" max="1035" width="36.7265625" customWidth="1"/>
    <col min="1036" max="1036" width="27.453125" customWidth="1"/>
    <col min="1037" max="1037" width="27.7265625" customWidth="1"/>
    <col min="1038" max="1038" width="36.54296875" customWidth="1"/>
    <col min="1039" max="1039" width="18.26953125" customWidth="1"/>
    <col min="1272" max="1272" width="36.453125" customWidth="1"/>
    <col min="1273" max="1274" width="8" customWidth="1"/>
    <col min="1275" max="1275" width="18" customWidth="1"/>
    <col min="1276" max="1276" width="6.54296875" customWidth="1"/>
    <col min="1277" max="1278" width="10.453125" customWidth="1"/>
    <col min="1279" max="1279" width="10.7265625" customWidth="1"/>
    <col min="1280" max="1286" width="7.453125" customWidth="1"/>
    <col min="1287" max="1288" width="27.453125" customWidth="1"/>
    <col min="1289" max="1289" width="36.7265625" customWidth="1"/>
    <col min="1290" max="1290" width="18.26953125" customWidth="1"/>
    <col min="1291" max="1291" width="36.7265625" customWidth="1"/>
    <col min="1292" max="1292" width="27.453125" customWidth="1"/>
    <col min="1293" max="1293" width="27.7265625" customWidth="1"/>
    <col min="1294" max="1294" width="36.54296875" customWidth="1"/>
    <col min="1295" max="1295" width="18.26953125" customWidth="1"/>
    <col min="1528" max="1528" width="36.453125" customWidth="1"/>
    <col min="1529" max="1530" width="8" customWidth="1"/>
    <col min="1531" max="1531" width="18" customWidth="1"/>
    <col min="1532" max="1532" width="6.54296875" customWidth="1"/>
    <col min="1533" max="1534" width="10.453125" customWidth="1"/>
    <col min="1535" max="1535" width="10.7265625" customWidth="1"/>
    <col min="1536" max="1542" width="7.453125" customWidth="1"/>
    <col min="1543" max="1544" width="27.453125" customWidth="1"/>
    <col min="1545" max="1545" width="36.7265625" customWidth="1"/>
    <col min="1546" max="1546" width="18.26953125" customWidth="1"/>
    <col min="1547" max="1547" width="36.7265625" customWidth="1"/>
    <col min="1548" max="1548" width="27.453125" customWidth="1"/>
    <col min="1549" max="1549" width="27.7265625" customWidth="1"/>
    <col min="1550" max="1550" width="36.54296875" customWidth="1"/>
    <col min="1551" max="1551" width="18.26953125" customWidth="1"/>
    <col min="1784" max="1784" width="36.453125" customWidth="1"/>
    <col min="1785" max="1786" width="8" customWidth="1"/>
    <col min="1787" max="1787" width="18" customWidth="1"/>
    <col min="1788" max="1788" width="6.54296875" customWidth="1"/>
    <col min="1789" max="1790" width="10.453125" customWidth="1"/>
    <col min="1791" max="1791" width="10.7265625" customWidth="1"/>
    <col min="1792" max="1798" width="7.453125" customWidth="1"/>
    <col min="1799" max="1800" width="27.453125" customWidth="1"/>
    <col min="1801" max="1801" width="36.7265625" customWidth="1"/>
    <col min="1802" max="1802" width="18.26953125" customWidth="1"/>
    <col min="1803" max="1803" width="36.7265625" customWidth="1"/>
    <col min="1804" max="1804" width="27.453125" customWidth="1"/>
    <col min="1805" max="1805" width="27.7265625" customWidth="1"/>
    <col min="1806" max="1806" width="36.54296875" customWidth="1"/>
    <col min="1807" max="1807" width="18.26953125" customWidth="1"/>
    <col min="2040" max="2040" width="36.453125" customWidth="1"/>
    <col min="2041" max="2042" width="8" customWidth="1"/>
    <col min="2043" max="2043" width="18" customWidth="1"/>
    <col min="2044" max="2044" width="6.54296875" customWidth="1"/>
    <col min="2045" max="2046" width="10.453125" customWidth="1"/>
    <col min="2047" max="2047" width="10.7265625" customWidth="1"/>
    <col min="2048" max="2054" width="7.453125" customWidth="1"/>
    <col min="2055" max="2056" width="27.453125" customWidth="1"/>
    <col min="2057" max="2057" width="36.7265625" customWidth="1"/>
    <col min="2058" max="2058" width="18.26953125" customWidth="1"/>
    <col min="2059" max="2059" width="36.7265625" customWidth="1"/>
    <col min="2060" max="2060" width="27.453125" customWidth="1"/>
    <col min="2061" max="2061" width="27.7265625" customWidth="1"/>
    <col min="2062" max="2062" width="36.54296875" customWidth="1"/>
    <col min="2063" max="2063" width="18.26953125" customWidth="1"/>
    <col min="2296" max="2296" width="36.453125" customWidth="1"/>
    <col min="2297" max="2298" width="8" customWidth="1"/>
    <col min="2299" max="2299" width="18" customWidth="1"/>
    <col min="2300" max="2300" width="6.54296875" customWidth="1"/>
    <col min="2301" max="2302" width="10.453125" customWidth="1"/>
    <col min="2303" max="2303" width="10.7265625" customWidth="1"/>
    <col min="2304" max="2310" width="7.453125" customWidth="1"/>
    <col min="2311" max="2312" width="27.453125" customWidth="1"/>
    <col min="2313" max="2313" width="36.7265625" customWidth="1"/>
    <col min="2314" max="2314" width="18.26953125" customWidth="1"/>
    <col min="2315" max="2315" width="36.7265625" customWidth="1"/>
    <col min="2316" max="2316" width="27.453125" customWidth="1"/>
    <col min="2317" max="2317" width="27.7265625" customWidth="1"/>
    <col min="2318" max="2318" width="36.54296875" customWidth="1"/>
    <col min="2319" max="2319" width="18.26953125" customWidth="1"/>
    <col min="2552" max="2552" width="36.453125" customWidth="1"/>
    <col min="2553" max="2554" width="8" customWidth="1"/>
    <col min="2555" max="2555" width="18" customWidth="1"/>
    <col min="2556" max="2556" width="6.54296875" customWidth="1"/>
    <col min="2557" max="2558" width="10.453125" customWidth="1"/>
    <col min="2559" max="2559" width="10.7265625" customWidth="1"/>
    <col min="2560" max="2566" width="7.453125" customWidth="1"/>
    <col min="2567" max="2568" width="27.453125" customWidth="1"/>
    <col min="2569" max="2569" width="36.7265625" customWidth="1"/>
    <col min="2570" max="2570" width="18.26953125" customWidth="1"/>
    <col min="2571" max="2571" width="36.7265625" customWidth="1"/>
    <col min="2572" max="2572" width="27.453125" customWidth="1"/>
    <col min="2573" max="2573" width="27.7265625" customWidth="1"/>
    <col min="2574" max="2574" width="36.54296875" customWidth="1"/>
    <col min="2575" max="2575" width="18.26953125" customWidth="1"/>
    <col min="2808" max="2808" width="36.453125" customWidth="1"/>
    <col min="2809" max="2810" width="8" customWidth="1"/>
    <col min="2811" max="2811" width="18" customWidth="1"/>
    <col min="2812" max="2812" width="6.54296875" customWidth="1"/>
    <col min="2813" max="2814" width="10.453125" customWidth="1"/>
    <col min="2815" max="2815" width="10.7265625" customWidth="1"/>
    <col min="2816" max="2822" width="7.453125" customWidth="1"/>
    <col min="2823" max="2824" width="27.453125" customWidth="1"/>
    <col min="2825" max="2825" width="36.7265625" customWidth="1"/>
    <col min="2826" max="2826" width="18.26953125" customWidth="1"/>
    <col min="2827" max="2827" width="36.7265625" customWidth="1"/>
    <col min="2828" max="2828" width="27.453125" customWidth="1"/>
    <col min="2829" max="2829" width="27.7265625" customWidth="1"/>
    <col min="2830" max="2830" width="36.54296875" customWidth="1"/>
    <col min="2831" max="2831" width="18.26953125" customWidth="1"/>
    <col min="3064" max="3064" width="36.453125" customWidth="1"/>
    <col min="3065" max="3066" width="8" customWidth="1"/>
    <col min="3067" max="3067" width="18" customWidth="1"/>
    <col min="3068" max="3068" width="6.54296875" customWidth="1"/>
    <col min="3069" max="3070" width="10.453125" customWidth="1"/>
    <col min="3071" max="3071" width="10.7265625" customWidth="1"/>
    <col min="3072" max="3078" width="7.453125" customWidth="1"/>
    <col min="3079" max="3080" width="27.453125" customWidth="1"/>
    <col min="3081" max="3081" width="36.7265625" customWidth="1"/>
    <col min="3082" max="3082" width="18.26953125" customWidth="1"/>
    <col min="3083" max="3083" width="36.7265625" customWidth="1"/>
    <col min="3084" max="3084" width="27.453125" customWidth="1"/>
    <col min="3085" max="3085" width="27.7265625" customWidth="1"/>
    <col min="3086" max="3086" width="36.54296875" customWidth="1"/>
    <col min="3087" max="3087" width="18.26953125" customWidth="1"/>
    <col min="3320" max="3320" width="36.453125" customWidth="1"/>
    <col min="3321" max="3322" width="8" customWidth="1"/>
    <col min="3323" max="3323" width="18" customWidth="1"/>
    <col min="3324" max="3324" width="6.54296875" customWidth="1"/>
    <col min="3325" max="3326" width="10.453125" customWidth="1"/>
    <col min="3327" max="3327" width="10.7265625" customWidth="1"/>
    <col min="3328" max="3334" width="7.453125" customWidth="1"/>
    <col min="3335" max="3336" width="27.453125" customWidth="1"/>
    <col min="3337" max="3337" width="36.7265625" customWidth="1"/>
    <col min="3338" max="3338" width="18.26953125" customWidth="1"/>
    <col min="3339" max="3339" width="36.7265625" customWidth="1"/>
    <col min="3340" max="3340" width="27.453125" customWidth="1"/>
    <col min="3341" max="3341" width="27.7265625" customWidth="1"/>
    <col min="3342" max="3342" width="36.54296875" customWidth="1"/>
    <col min="3343" max="3343" width="18.26953125" customWidth="1"/>
    <col min="3576" max="3576" width="36.453125" customWidth="1"/>
    <col min="3577" max="3578" width="8" customWidth="1"/>
    <col min="3579" max="3579" width="18" customWidth="1"/>
    <col min="3580" max="3580" width="6.54296875" customWidth="1"/>
    <col min="3581" max="3582" width="10.453125" customWidth="1"/>
    <col min="3583" max="3583" width="10.7265625" customWidth="1"/>
    <col min="3584" max="3590" width="7.453125" customWidth="1"/>
    <col min="3591" max="3592" width="27.453125" customWidth="1"/>
    <col min="3593" max="3593" width="36.7265625" customWidth="1"/>
    <col min="3594" max="3594" width="18.26953125" customWidth="1"/>
    <col min="3595" max="3595" width="36.7265625" customWidth="1"/>
    <col min="3596" max="3596" width="27.453125" customWidth="1"/>
    <col min="3597" max="3597" width="27.7265625" customWidth="1"/>
    <col min="3598" max="3598" width="36.54296875" customWidth="1"/>
    <col min="3599" max="3599" width="18.26953125" customWidth="1"/>
    <col min="3832" max="3832" width="36.453125" customWidth="1"/>
    <col min="3833" max="3834" width="8" customWidth="1"/>
    <col min="3835" max="3835" width="18" customWidth="1"/>
    <col min="3836" max="3836" width="6.54296875" customWidth="1"/>
    <col min="3837" max="3838" width="10.453125" customWidth="1"/>
    <col min="3839" max="3839" width="10.7265625" customWidth="1"/>
    <col min="3840" max="3846" width="7.453125" customWidth="1"/>
    <col min="3847" max="3848" width="27.453125" customWidth="1"/>
    <col min="3849" max="3849" width="36.7265625" customWidth="1"/>
    <col min="3850" max="3850" width="18.26953125" customWidth="1"/>
    <col min="3851" max="3851" width="36.7265625" customWidth="1"/>
    <col min="3852" max="3852" width="27.453125" customWidth="1"/>
    <col min="3853" max="3853" width="27.7265625" customWidth="1"/>
    <col min="3854" max="3854" width="36.54296875" customWidth="1"/>
    <col min="3855" max="3855" width="18.26953125" customWidth="1"/>
    <col min="4088" max="4088" width="36.453125" customWidth="1"/>
    <col min="4089" max="4090" width="8" customWidth="1"/>
    <col min="4091" max="4091" width="18" customWidth="1"/>
    <col min="4092" max="4092" width="6.54296875" customWidth="1"/>
    <col min="4093" max="4094" width="10.453125" customWidth="1"/>
    <col min="4095" max="4095" width="10.7265625" customWidth="1"/>
    <col min="4096" max="4102" width="7.453125" customWidth="1"/>
    <col min="4103" max="4104" width="27.453125" customWidth="1"/>
    <col min="4105" max="4105" width="36.7265625" customWidth="1"/>
    <col min="4106" max="4106" width="18.26953125" customWidth="1"/>
    <col min="4107" max="4107" width="36.7265625" customWidth="1"/>
    <col min="4108" max="4108" width="27.453125" customWidth="1"/>
    <col min="4109" max="4109" width="27.7265625" customWidth="1"/>
    <col min="4110" max="4110" width="36.54296875" customWidth="1"/>
    <col min="4111" max="4111" width="18.26953125" customWidth="1"/>
    <col min="4344" max="4344" width="36.453125" customWidth="1"/>
    <col min="4345" max="4346" width="8" customWidth="1"/>
    <col min="4347" max="4347" width="18" customWidth="1"/>
    <col min="4348" max="4348" width="6.54296875" customWidth="1"/>
    <col min="4349" max="4350" width="10.453125" customWidth="1"/>
    <col min="4351" max="4351" width="10.7265625" customWidth="1"/>
    <col min="4352" max="4358" width="7.453125" customWidth="1"/>
    <col min="4359" max="4360" width="27.453125" customWidth="1"/>
    <col min="4361" max="4361" width="36.7265625" customWidth="1"/>
    <col min="4362" max="4362" width="18.26953125" customWidth="1"/>
    <col min="4363" max="4363" width="36.7265625" customWidth="1"/>
    <col min="4364" max="4364" width="27.453125" customWidth="1"/>
    <col min="4365" max="4365" width="27.7265625" customWidth="1"/>
    <col min="4366" max="4366" width="36.54296875" customWidth="1"/>
    <col min="4367" max="4367" width="18.26953125" customWidth="1"/>
    <col min="4600" max="4600" width="36.453125" customWidth="1"/>
    <col min="4601" max="4602" width="8" customWidth="1"/>
    <col min="4603" max="4603" width="18" customWidth="1"/>
    <col min="4604" max="4604" width="6.54296875" customWidth="1"/>
    <col min="4605" max="4606" width="10.453125" customWidth="1"/>
    <col min="4607" max="4607" width="10.7265625" customWidth="1"/>
    <col min="4608" max="4614" width="7.453125" customWidth="1"/>
    <col min="4615" max="4616" width="27.453125" customWidth="1"/>
    <col min="4617" max="4617" width="36.7265625" customWidth="1"/>
    <col min="4618" max="4618" width="18.26953125" customWidth="1"/>
    <col min="4619" max="4619" width="36.7265625" customWidth="1"/>
    <col min="4620" max="4620" width="27.453125" customWidth="1"/>
    <col min="4621" max="4621" width="27.7265625" customWidth="1"/>
    <col min="4622" max="4622" width="36.54296875" customWidth="1"/>
    <col min="4623" max="4623" width="18.26953125" customWidth="1"/>
    <col min="4856" max="4856" width="36.453125" customWidth="1"/>
    <col min="4857" max="4858" width="8" customWidth="1"/>
    <col min="4859" max="4859" width="18" customWidth="1"/>
    <col min="4860" max="4860" width="6.54296875" customWidth="1"/>
    <col min="4861" max="4862" width="10.453125" customWidth="1"/>
    <col min="4863" max="4863" width="10.7265625" customWidth="1"/>
    <col min="4864" max="4870" width="7.453125" customWidth="1"/>
    <col min="4871" max="4872" width="27.453125" customWidth="1"/>
    <col min="4873" max="4873" width="36.7265625" customWidth="1"/>
    <col min="4874" max="4874" width="18.26953125" customWidth="1"/>
    <col min="4875" max="4875" width="36.7265625" customWidth="1"/>
    <col min="4876" max="4876" width="27.453125" customWidth="1"/>
    <col min="4877" max="4877" width="27.7265625" customWidth="1"/>
    <col min="4878" max="4878" width="36.54296875" customWidth="1"/>
    <col min="4879" max="4879" width="18.26953125" customWidth="1"/>
    <col min="5112" max="5112" width="36.453125" customWidth="1"/>
    <col min="5113" max="5114" width="8" customWidth="1"/>
    <col min="5115" max="5115" width="18" customWidth="1"/>
    <col min="5116" max="5116" width="6.54296875" customWidth="1"/>
    <col min="5117" max="5118" width="10.453125" customWidth="1"/>
    <col min="5119" max="5119" width="10.7265625" customWidth="1"/>
    <col min="5120" max="5126" width="7.453125" customWidth="1"/>
    <col min="5127" max="5128" width="27.453125" customWidth="1"/>
    <col min="5129" max="5129" width="36.7265625" customWidth="1"/>
    <col min="5130" max="5130" width="18.26953125" customWidth="1"/>
    <col min="5131" max="5131" width="36.7265625" customWidth="1"/>
    <col min="5132" max="5132" width="27.453125" customWidth="1"/>
    <col min="5133" max="5133" width="27.7265625" customWidth="1"/>
    <col min="5134" max="5134" width="36.54296875" customWidth="1"/>
    <col min="5135" max="5135" width="18.26953125" customWidth="1"/>
    <col min="5368" max="5368" width="36.453125" customWidth="1"/>
    <col min="5369" max="5370" width="8" customWidth="1"/>
    <col min="5371" max="5371" width="18" customWidth="1"/>
    <col min="5372" max="5372" width="6.54296875" customWidth="1"/>
    <col min="5373" max="5374" width="10.453125" customWidth="1"/>
    <col min="5375" max="5375" width="10.7265625" customWidth="1"/>
    <col min="5376" max="5382" width="7.453125" customWidth="1"/>
    <col min="5383" max="5384" width="27.453125" customWidth="1"/>
    <col min="5385" max="5385" width="36.7265625" customWidth="1"/>
    <col min="5386" max="5386" width="18.26953125" customWidth="1"/>
    <col min="5387" max="5387" width="36.7265625" customWidth="1"/>
    <col min="5388" max="5388" width="27.453125" customWidth="1"/>
    <col min="5389" max="5389" width="27.7265625" customWidth="1"/>
    <col min="5390" max="5390" width="36.54296875" customWidth="1"/>
    <col min="5391" max="5391" width="18.26953125" customWidth="1"/>
    <col min="5624" max="5624" width="36.453125" customWidth="1"/>
    <col min="5625" max="5626" width="8" customWidth="1"/>
    <col min="5627" max="5627" width="18" customWidth="1"/>
    <col min="5628" max="5628" width="6.54296875" customWidth="1"/>
    <col min="5629" max="5630" width="10.453125" customWidth="1"/>
    <col min="5631" max="5631" width="10.7265625" customWidth="1"/>
    <col min="5632" max="5638" width="7.453125" customWidth="1"/>
    <col min="5639" max="5640" width="27.453125" customWidth="1"/>
    <col min="5641" max="5641" width="36.7265625" customWidth="1"/>
    <col min="5642" max="5642" width="18.26953125" customWidth="1"/>
    <col min="5643" max="5643" width="36.7265625" customWidth="1"/>
    <col min="5644" max="5644" width="27.453125" customWidth="1"/>
    <col min="5645" max="5645" width="27.7265625" customWidth="1"/>
    <col min="5646" max="5646" width="36.54296875" customWidth="1"/>
    <col min="5647" max="5647" width="18.26953125" customWidth="1"/>
    <col min="5880" max="5880" width="36.453125" customWidth="1"/>
    <col min="5881" max="5882" width="8" customWidth="1"/>
    <col min="5883" max="5883" width="18" customWidth="1"/>
    <col min="5884" max="5884" width="6.54296875" customWidth="1"/>
    <col min="5885" max="5886" width="10.453125" customWidth="1"/>
    <col min="5887" max="5887" width="10.7265625" customWidth="1"/>
    <col min="5888" max="5894" width="7.453125" customWidth="1"/>
    <col min="5895" max="5896" width="27.453125" customWidth="1"/>
    <col min="5897" max="5897" width="36.7265625" customWidth="1"/>
    <col min="5898" max="5898" width="18.26953125" customWidth="1"/>
    <col min="5899" max="5899" width="36.7265625" customWidth="1"/>
    <col min="5900" max="5900" width="27.453125" customWidth="1"/>
    <col min="5901" max="5901" width="27.7265625" customWidth="1"/>
    <col min="5902" max="5902" width="36.54296875" customWidth="1"/>
    <col min="5903" max="5903" width="18.26953125" customWidth="1"/>
    <col min="6136" max="6136" width="36.453125" customWidth="1"/>
    <col min="6137" max="6138" width="8" customWidth="1"/>
    <col min="6139" max="6139" width="18" customWidth="1"/>
    <col min="6140" max="6140" width="6.54296875" customWidth="1"/>
    <col min="6141" max="6142" width="10.453125" customWidth="1"/>
    <col min="6143" max="6143" width="10.7265625" customWidth="1"/>
    <col min="6144" max="6150" width="7.453125" customWidth="1"/>
    <col min="6151" max="6152" width="27.453125" customWidth="1"/>
    <col min="6153" max="6153" width="36.7265625" customWidth="1"/>
    <col min="6154" max="6154" width="18.26953125" customWidth="1"/>
    <col min="6155" max="6155" width="36.7265625" customWidth="1"/>
    <col min="6156" max="6156" width="27.453125" customWidth="1"/>
    <col min="6157" max="6157" width="27.7265625" customWidth="1"/>
    <col min="6158" max="6158" width="36.54296875" customWidth="1"/>
    <col min="6159" max="6159" width="18.26953125" customWidth="1"/>
    <col min="6392" max="6392" width="36.453125" customWidth="1"/>
    <col min="6393" max="6394" width="8" customWidth="1"/>
    <col min="6395" max="6395" width="18" customWidth="1"/>
    <col min="6396" max="6396" width="6.54296875" customWidth="1"/>
    <col min="6397" max="6398" width="10.453125" customWidth="1"/>
    <col min="6399" max="6399" width="10.7265625" customWidth="1"/>
    <col min="6400" max="6406" width="7.453125" customWidth="1"/>
    <col min="6407" max="6408" width="27.453125" customWidth="1"/>
    <col min="6409" max="6409" width="36.7265625" customWidth="1"/>
    <col min="6410" max="6410" width="18.26953125" customWidth="1"/>
    <col min="6411" max="6411" width="36.7265625" customWidth="1"/>
    <col min="6412" max="6412" width="27.453125" customWidth="1"/>
    <col min="6413" max="6413" width="27.7265625" customWidth="1"/>
    <col min="6414" max="6414" width="36.54296875" customWidth="1"/>
    <col min="6415" max="6415" width="18.26953125" customWidth="1"/>
    <col min="6648" max="6648" width="36.453125" customWidth="1"/>
    <col min="6649" max="6650" width="8" customWidth="1"/>
    <col min="6651" max="6651" width="18" customWidth="1"/>
    <col min="6652" max="6652" width="6.54296875" customWidth="1"/>
    <col min="6653" max="6654" width="10.453125" customWidth="1"/>
    <col min="6655" max="6655" width="10.7265625" customWidth="1"/>
    <col min="6656" max="6662" width="7.453125" customWidth="1"/>
    <col min="6663" max="6664" width="27.453125" customWidth="1"/>
    <col min="6665" max="6665" width="36.7265625" customWidth="1"/>
    <col min="6666" max="6666" width="18.26953125" customWidth="1"/>
    <col min="6667" max="6667" width="36.7265625" customWidth="1"/>
    <col min="6668" max="6668" width="27.453125" customWidth="1"/>
    <col min="6669" max="6669" width="27.7265625" customWidth="1"/>
    <col min="6670" max="6670" width="36.54296875" customWidth="1"/>
    <col min="6671" max="6671" width="18.26953125" customWidth="1"/>
    <col min="6904" max="6904" width="36.453125" customWidth="1"/>
    <col min="6905" max="6906" width="8" customWidth="1"/>
    <col min="6907" max="6907" width="18" customWidth="1"/>
    <col min="6908" max="6908" width="6.54296875" customWidth="1"/>
    <col min="6909" max="6910" width="10.453125" customWidth="1"/>
    <col min="6911" max="6911" width="10.7265625" customWidth="1"/>
    <col min="6912" max="6918" width="7.453125" customWidth="1"/>
    <col min="6919" max="6920" width="27.453125" customWidth="1"/>
    <col min="6921" max="6921" width="36.7265625" customWidth="1"/>
    <col min="6922" max="6922" width="18.26953125" customWidth="1"/>
    <col min="6923" max="6923" width="36.7265625" customWidth="1"/>
    <col min="6924" max="6924" width="27.453125" customWidth="1"/>
    <col min="6925" max="6925" width="27.7265625" customWidth="1"/>
    <col min="6926" max="6926" width="36.54296875" customWidth="1"/>
    <col min="6927" max="6927" width="18.26953125" customWidth="1"/>
    <col min="7160" max="7160" width="36.453125" customWidth="1"/>
    <col min="7161" max="7162" width="8" customWidth="1"/>
    <col min="7163" max="7163" width="18" customWidth="1"/>
    <col min="7164" max="7164" width="6.54296875" customWidth="1"/>
    <col min="7165" max="7166" width="10.453125" customWidth="1"/>
    <col min="7167" max="7167" width="10.7265625" customWidth="1"/>
    <col min="7168" max="7174" width="7.453125" customWidth="1"/>
    <col min="7175" max="7176" width="27.453125" customWidth="1"/>
    <col min="7177" max="7177" width="36.7265625" customWidth="1"/>
    <col min="7178" max="7178" width="18.26953125" customWidth="1"/>
    <col min="7179" max="7179" width="36.7265625" customWidth="1"/>
    <col min="7180" max="7180" width="27.453125" customWidth="1"/>
    <col min="7181" max="7181" width="27.7265625" customWidth="1"/>
    <col min="7182" max="7182" width="36.54296875" customWidth="1"/>
    <col min="7183" max="7183" width="18.26953125" customWidth="1"/>
    <col min="7416" max="7416" width="36.453125" customWidth="1"/>
    <col min="7417" max="7418" width="8" customWidth="1"/>
    <col min="7419" max="7419" width="18" customWidth="1"/>
    <col min="7420" max="7420" width="6.54296875" customWidth="1"/>
    <col min="7421" max="7422" width="10.453125" customWidth="1"/>
    <col min="7423" max="7423" width="10.7265625" customWidth="1"/>
    <col min="7424" max="7430" width="7.453125" customWidth="1"/>
    <col min="7431" max="7432" width="27.453125" customWidth="1"/>
    <col min="7433" max="7433" width="36.7265625" customWidth="1"/>
    <col min="7434" max="7434" width="18.26953125" customWidth="1"/>
    <col min="7435" max="7435" width="36.7265625" customWidth="1"/>
    <col min="7436" max="7436" width="27.453125" customWidth="1"/>
    <col min="7437" max="7437" width="27.7265625" customWidth="1"/>
    <col min="7438" max="7438" width="36.54296875" customWidth="1"/>
    <col min="7439" max="7439" width="18.26953125" customWidth="1"/>
    <col min="7672" max="7672" width="36.453125" customWidth="1"/>
    <col min="7673" max="7674" width="8" customWidth="1"/>
    <col min="7675" max="7675" width="18" customWidth="1"/>
    <col min="7676" max="7676" width="6.54296875" customWidth="1"/>
    <col min="7677" max="7678" width="10.453125" customWidth="1"/>
    <col min="7679" max="7679" width="10.7265625" customWidth="1"/>
    <col min="7680" max="7686" width="7.453125" customWidth="1"/>
    <col min="7687" max="7688" width="27.453125" customWidth="1"/>
    <col min="7689" max="7689" width="36.7265625" customWidth="1"/>
    <col min="7690" max="7690" width="18.26953125" customWidth="1"/>
    <col min="7691" max="7691" width="36.7265625" customWidth="1"/>
    <col min="7692" max="7692" width="27.453125" customWidth="1"/>
    <col min="7693" max="7693" width="27.7265625" customWidth="1"/>
    <col min="7694" max="7694" width="36.54296875" customWidth="1"/>
    <col min="7695" max="7695" width="18.26953125" customWidth="1"/>
    <col min="7928" max="7928" width="36.453125" customWidth="1"/>
    <col min="7929" max="7930" width="8" customWidth="1"/>
    <col min="7931" max="7931" width="18" customWidth="1"/>
    <col min="7932" max="7932" width="6.54296875" customWidth="1"/>
    <col min="7933" max="7934" width="10.453125" customWidth="1"/>
    <col min="7935" max="7935" width="10.7265625" customWidth="1"/>
    <col min="7936" max="7942" width="7.453125" customWidth="1"/>
    <col min="7943" max="7944" width="27.453125" customWidth="1"/>
    <col min="7945" max="7945" width="36.7265625" customWidth="1"/>
    <col min="7946" max="7946" width="18.26953125" customWidth="1"/>
    <col min="7947" max="7947" width="36.7265625" customWidth="1"/>
    <col min="7948" max="7948" width="27.453125" customWidth="1"/>
    <col min="7949" max="7949" width="27.7265625" customWidth="1"/>
    <col min="7950" max="7950" width="36.54296875" customWidth="1"/>
    <col min="7951" max="7951" width="18.26953125" customWidth="1"/>
    <col min="8184" max="8184" width="36.453125" customWidth="1"/>
    <col min="8185" max="8186" width="8" customWidth="1"/>
    <col min="8187" max="8187" width="18" customWidth="1"/>
    <col min="8188" max="8188" width="6.54296875" customWidth="1"/>
    <col min="8189" max="8190" width="10.453125" customWidth="1"/>
    <col min="8191" max="8191" width="10.7265625" customWidth="1"/>
    <col min="8192" max="8198" width="7.453125" customWidth="1"/>
    <col min="8199" max="8200" width="27.453125" customWidth="1"/>
    <col min="8201" max="8201" width="36.7265625" customWidth="1"/>
    <col min="8202" max="8202" width="18.26953125" customWidth="1"/>
    <col min="8203" max="8203" width="36.7265625" customWidth="1"/>
    <col min="8204" max="8204" width="27.453125" customWidth="1"/>
    <col min="8205" max="8205" width="27.7265625" customWidth="1"/>
    <col min="8206" max="8206" width="36.54296875" customWidth="1"/>
    <col min="8207" max="8207" width="18.26953125" customWidth="1"/>
    <col min="8440" max="8440" width="36.453125" customWidth="1"/>
    <col min="8441" max="8442" width="8" customWidth="1"/>
    <col min="8443" max="8443" width="18" customWidth="1"/>
    <col min="8444" max="8444" width="6.54296875" customWidth="1"/>
    <col min="8445" max="8446" width="10.453125" customWidth="1"/>
    <col min="8447" max="8447" width="10.7265625" customWidth="1"/>
    <col min="8448" max="8454" width="7.453125" customWidth="1"/>
    <col min="8455" max="8456" width="27.453125" customWidth="1"/>
    <col min="8457" max="8457" width="36.7265625" customWidth="1"/>
    <col min="8458" max="8458" width="18.26953125" customWidth="1"/>
    <col min="8459" max="8459" width="36.7265625" customWidth="1"/>
    <col min="8460" max="8460" width="27.453125" customWidth="1"/>
    <col min="8461" max="8461" width="27.7265625" customWidth="1"/>
    <col min="8462" max="8462" width="36.54296875" customWidth="1"/>
    <col min="8463" max="8463" width="18.26953125" customWidth="1"/>
    <col min="8696" max="8696" width="36.453125" customWidth="1"/>
    <col min="8697" max="8698" width="8" customWidth="1"/>
    <col min="8699" max="8699" width="18" customWidth="1"/>
    <col min="8700" max="8700" width="6.54296875" customWidth="1"/>
    <col min="8701" max="8702" width="10.453125" customWidth="1"/>
    <col min="8703" max="8703" width="10.7265625" customWidth="1"/>
    <col min="8704" max="8710" width="7.453125" customWidth="1"/>
    <col min="8711" max="8712" width="27.453125" customWidth="1"/>
    <col min="8713" max="8713" width="36.7265625" customWidth="1"/>
    <col min="8714" max="8714" width="18.26953125" customWidth="1"/>
    <col min="8715" max="8715" width="36.7265625" customWidth="1"/>
    <col min="8716" max="8716" width="27.453125" customWidth="1"/>
    <col min="8717" max="8717" width="27.7265625" customWidth="1"/>
    <col min="8718" max="8718" width="36.54296875" customWidth="1"/>
    <col min="8719" max="8719" width="18.26953125" customWidth="1"/>
    <col min="8952" max="8952" width="36.453125" customWidth="1"/>
    <col min="8953" max="8954" width="8" customWidth="1"/>
    <col min="8955" max="8955" width="18" customWidth="1"/>
    <col min="8956" max="8956" width="6.54296875" customWidth="1"/>
    <col min="8957" max="8958" width="10.453125" customWidth="1"/>
    <col min="8959" max="8959" width="10.7265625" customWidth="1"/>
    <col min="8960" max="8966" width="7.453125" customWidth="1"/>
    <col min="8967" max="8968" width="27.453125" customWidth="1"/>
    <col min="8969" max="8969" width="36.7265625" customWidth="1"/>
    <col min="8970" max="8970" width="18.26953125" customWidth="1"/>
    <col min="8971" max="8971" width="36.7265625" customWidth="1"/>
    <col min="8972" max="8972" width="27.453125" customWidth="1"/>
    <col min="8973" max="8973" width="27.7265625" customWidth="1"/>
    <col min="8974" max="8974" width="36.54296875" customWidth="1"/>
    <col min="8975" max="8975" width="18.26953125" customWidth="1"/>
    <col min="9208" max="9208" width="36.453125" customWidth="1"/>
    <col min="9209" max="9210" width="8" customWidth="1"/>
    <col min="9211" max="9211" width="18" customWidth="1"/>
    <col min="9212" max="9212" width="6.54296875" customWidth="1"/>
    <col min="9213" max="9214" width="10.453125" customWidth="1"/>
    <col min="9215" max="9215" width="10.7265625" customWidth="1"/>
    <col min="9216" max="9222" width="7.453125" customWidth="1"/>
    <col min="9223" max="9224" width="27.453125" customWidth="1"/>
    <col min="9225" max="9225" width="36.7265625" customWidth="1"/>
    <col min="9226" max="9226" width="18.26953125" customWidth="1"/>
    <col min="9227" max="9227" width="36.7265625" customWidth="1"/>
    <col min="9228" max="9228" width="27.453125" customWidth="1"/>
    <col min="9229" max="9229" width="27.7265625" customWidth="1"/>
    <col min="9230" max="9230" width="36.54296875" customWidth="1"/>
    <col min="9231" max="9231" width="18.26953125" customWidth="1"/>
    <col min="9464" max="9464" width="36.453125" customWidth="1"/>
    <col min="9465" max="9466" width="8" customWidth="1"/>
    <col min="9467" max="9467" width="18" customWidth="1"/>
    <col min="9468" max="9468" width="6.54296875" customWidth="1"/>
    <col min="9469" max="9470" width="10.453125" customWidth="1"/>
    <col min="9471" max="9471" width="10.7265625" customWidth="1"/>
    <col min="9472" max="9478" width="7.453125" customWidth="1"/>
    <col min="9479" max="9480" width="27.453125" customWidth="1"/>
    <col min="9481" max="9481" width="36.7265625" customWidth="1"/>
    <col min="9482" max="9482" width="18.26953125" customWidth="1"/>
    <col min="9483" max="9483" width="36.7265625" customWidth="1"/>
    <col min="9484" max="9484" width="27.453125" customWidth="1"/>
    <col min="9485" max="9485" width="27.7265625" customWidth="1"/>
    <col min="9486" max="9486" width="36.54296875" customWidth="1"/>
    <col min="9487" max="9487" width="18.26953125" customWidth="1"/>
    <col min="9720" max="9720" width="36.453125" customWidth="1"/>
    <col min="9721" max="9722" width="8" customWidth="1"/>
    <col min="9723" max="9723" width="18" customWidth="1"/>
    <col min="9724" max="9724" width="6.54296875" customWidth="1"/>
    <col min="9725" max="9726" width="10.453125" customWidth="1"/>
    <col min="9727" max="9727" width="10.7265625" customWidth="1"/>
    <col min="9728" max="9734" width="7.453125" customWidth="1"/>
    <col min="9735" max="9736" width="27.453125" customWidth="1"/>
    <col min="9737" max="9737" width="36.7265625" customWidth="1"/>
    <col min="9738" max="9738" width="18.26953125" customWidth="1"/>
    <col min="9739" max="9739" width="36.7265625" customWidth="1"/>
    <col min="9740" max="9740" width="27.453125" customWidth="1"/>
    <col min="9741" max="9741" width="27.7265625" customWidth="1"/>
    <col min="9742" max="9742" width="36.54296875" customWidth="1"/>
    <col min="9743" max="9743" width="18.26953125" customWidth="1"/>
    <col min="9976" max="9976" width="36.453125" customWidth="1"/>
    <col min="9977" max="9978" width="8" customWidth="1"/>
    <col min="9979" max="9979" width="18" customWidth="1"/>
    <col min="9980" max="9980" width="6.54296875" customWidth="1"/>
    <col min="9981" max="9982" width="10.453125" customWidth="1"/>
    <col min="9983" max="9983" width="10.7265625" customWidth="1"/>
    <col min="9984" max="9990" width="7.453125" customWidth="1"/>
    <col min="9991" max="9992" width="27.453125" customWidth="1"/>
    <col min="9993" max="9993" width="36.7265625" customWidth="1"/>
    <col min="9994" max="9994" width="18.26953125" customWidth="1"/>
    <col min="9995" max="9995" width="36.7265625" customWidth="1"/>
    <col min="9996" max="9996" width="27.453125" customWidth="1"/>
    <col min="9997" max="9997" width="27.7265625" customWidth="1"/>
    <col min="9998" max="9998" width="36.54296875" customWidth="1"/>
    <col min="9999" max="9999" width="18.26953125" customWidth="1"/>
    <col min="10232" max="10232" width="36.453125" customWidth="1"/>
    <col min="10233" max="10234" width="8" customWidth="1"/>
    <col min="10235" max="10235" width="18" customWidth="1"/>
    <col min="10236" max="10236" width="6.54296875" customWidth="1"/>
    <col min="10237" max="10238" width="10.453125" customWidth="1"/>
    <col min="10239" max="10239" width="10.7265625" customWidth="1"/>
    <col min="10240" max="10246" width="7.453125" customWidth="1"/>
    <col min="10247" max="10248" width="27.453125" customWidth="1"/>
    <col min="10249" max="10249" width="36.7265625" customWidth="1"/>
    <col min="10250" max="10250" width="18.26953125" customWidth="1"/>
    <col min="10251" max="10251" width="36.7265625" customWidth="1"/>
    <col min="10252" max="10252" width="27.453125" customWidth="1"/>
    <col min="10253" max="10253" width="27.7265625" customWidth="1"/>
    <col min="10254" max="10254" width="36.54296875" customWidth="1"/>
    <col min="10255" max="10255" width="18.26953125" customWidth="1"/>
    <col min="10488" max="10488" width="36.453125" customWidth="1"/>
    <col min="10489" max="10490" width="8" customWidth="1"/>
    <col min="10491" max="10491" width="18" customWidth="1"/>
    <col min="10492" max="10492" width="6.54296875" customWidth="1"/>
    <col min="10493" max="10494" width="10.453125" customWidth="1"/>
    <col min="10495" max="10495" width="10.7265625" customWidth="1"/>
    <col min="10496" max="10502" width="7.453125" customWidth="1"/>
    <col min="10503" max="10504" width="27.453125" customWidth="1"/>
    <col min="10505" max="10505" width="36.7265625" customWidth="1"/>
    <col min="10506" max="10506" width="18.26953125" customWidth="1"/>
    <col min="10507" max="10507" width="36.7265625" customWidth="1"/>
    <col min="10508" max="10508" width="27.453125" customWidth="1"/>
    <col min="10509" max="10509" width="27.7265625" customWidth="1"/>
    <col min="10510" max="10510" width="36.54296875" customWidth="1"/>
    <col min="10511" max="10511" width="18.26953125" customWidth="1"/>
    <col min="10744" max="10744" width="36.453125" customWidth="1"/>
    <col min="10745" max="10746" width="8" customWidth="1"/>
    <col min="10747" max="10747" width="18" customWidth="1"/>
    <col min="10748" max="10748" width="6.54296875" customWidth="1"/>
    <col min="10749" max="10750" width="10.453125" customWidth="1"/>
    <col min="10751" max="10751" width="10.7265625" customWidth="1"/>
    <col min="10752" max="10758" width="7.453125" customWidth="1"/>
    <col min="10759" max="10760" width="27.453125" customWidth="1"/>
    <col min="10761" max="10761" width="36.7265625" customWidth="1"/>
    <col min="10762" max="10762" width="18.26953125" customWidth="1"/>
    <col min="10763" max="10763" width="36.7265625" customWidth="1"/>
    <col min="10764" max="10764" width="27.453125" customWidth="1"/>
    <col min="10765" max="10765" width="27.7265625" customWidth="1"/>
    <col min="10766" max="10766" width="36.54296875" customWidth="1"/>
    <col min="10767" max="10767" width="18.26953125" customWidth="1"/>
    <col min="11000" max="11000" width="36.453125" customWidth="1"/>
    <col min="11001" max="11002" width="8" customWidth="1"/>
    <col min="11003" max="11003" width="18" customWidth="1"/>
    <col min="11004" max="11004" width="6.54296875" customWidth="1"/>
    <col min="11005" max="11006" width="10.453125" customWidth="1"/>
    <col min="11007" max="11007" width="10.7265625" customWidth="1"/>
    <col min="11008" max="11014" width="7.453125" customWidth="1"/>
    <col min="11015" max="11016" width="27.453125" customWidth="1"/>
    <col min="11017" max="11017" width="36.7265625" customWidth="1"/>
    <col min="11018" max="11018" width="18.26953125" customWidth="1"/>
    <col min="11019" max="11019" width="36.7265625" customWidth="1"/>
    <col min="11020" max="11020" width="27.453125" customWidth="1"/>
    <col min="11021" max="11021" width="27.7265625" customWidth="1"/>
    <col min="11022" max="11022" width="36.54296875" customWidth="1"/>
    <col min="11023" max="11023" width="18.26953125" customWidth="1"/>
    <col min="11256" max="11256" width="36.453125" customWidth="1"/>
    <col min="11257" max="11258" width="8" customWidth="1"/>
    <col min="11259" max="11259" width="18" customWidth="1"/>
    <col min="11260" max="11260" width="6.54296875" customWidth="1"/>
    <col min="11261" max="11262" width="10.453125" customWidth="1"/>
    <col min="11263" max="11263" width="10.7265625" customWidth="1"/>
    <col min="11264" max="11270" width="7.453125" customWidth="1"/>
    <col min="11271" max="11272" width="27.453125" customWidth="1"/>
    <col min="11273" max="11273" width="36.7265625" customWidth="1"/>
    <col min="11274" max="11274" width="18.26953125" customWidth="1"/>
    <col min="11275" max="11275" width="36.7265625" customWidth="1"/>
    <col min="11276" max="11276" width="27.453125" customWidth="1"/>
    <col min="11277" max="11277" width="27.7265625" customWidth="1"/>
    <col min="11278" max="11278" width="36.54296875" customWidth="1"/>
    <col min="11279" max="11279" width="18.26953125" customWidth="1"/>
    <col min="11512" max="11512" width="36.453125" customWidth="1"/>
    <col min="11513" max="11514" width="8" customWidth="1"/>
    <col min="11515" max="11515" width="18" customWidth="1"/>
    <col min="11516" max="11516" width="6.54296875" customWidth="1"/>
    <col min="11517" max="11518" width="10.453125" customWidth="1"/>
    <col min="11519" max="11519" width="10.7265625" customWidth="1"/>
    <col min="11520" max="11526" width="7.453125" customWidth="1"/>
    <col min="11527" max="11528" width="27.453125" customWidth="1"/>
    <col min="11529" max="11529" width="36.7265625" customWidth="1"/>
    <col min="11530" max="11530" width="18.26953125" customWidth="1"/>
    <col min="11531" max="11531" width="36.7265625" customWidth="1"/>
    <col min="11532" max="11532" width="27.453125" customWidth="1"/>
    <col min="11533" max="11533" width="27.7265625" customWidth="1"/>
    <col min="11534" max="11534" width="36.54296875" customWidth="1"/>
    <col min="11535" max="11535" width="18.26953125" customWidth="1"/>
    <col min="11768" max="11768" width="36.453125" customWidth="1"/>
    <col min="11769" max="11770" width="8" customWidth="1"/>
    <col min="11771" max="11771" width="18" customWidth="1"/>
    <col min="11772" max="11772" width="6.54296875" customWidth="1"/>
    <col min="11773" max="11774" width="10.453125" customWidth="1"/>
    <col min="11775" max="11775" width="10.7265625" customWidth="1"/>
    <col min="11776" max="11782" width="7.453125" customWidth="1"/>
    <col min="11783" max="11784" width="27.453125" customWidth="1"/>
    <col min="11785" max="11785" width="36.7265625" customWidth="1"/>
    <col min="11786" max="11786" width="18.26953125" customWidth="1"/>
    <col min="11787" max="11787" width="36.7265625" customWidth="1"/>
    <col min="11788" max="11788" width="27.453125" customWidth="1"/>
    <col min="11789" max="11789" width="27.7265625" customWidth="1"/>
    <col min="11790" max="11790" width="36.54296875" customWidth="1"/>
    <col min="11791" max="11791" width="18.26953125" customWidth="1"/>
    <col min="12024" max="12024" width="36.453125" customWidth="1"/>
    <col min="12025" max="12026" width="8" customWidth="1"/>
    <col min="12027" max="12027" width="18" customWidth="1"/>
    <col min="12028" max="12028" width="6.54296875" customWidth="1"/>
    <col min="12029" max="12030" width="10.453125" customWidth="1"/>
    <col min="12031" max="12031" width="10.7265625" customWidth="1"/>
    <col min="12032" max="12038" width="7.453125" customWidth="1"/>
    <col min="12039" max="12040" width="27.453125" customWidth="1"/>
    <col min="12041" max="12041" width="36.7265625" customWidth="1"/>
    <col min="12042" max="12042" width="18.26953125" customWidth="1"/>
    <col min="12043" max="12043" width="36.7265625" customWidth="1"/>
    <col min="12044" max="12044" width="27.453125" customWidth="1"/>
    <col min="12045" max="12045" width="27.7265625" customWidth="1"/>
    <col min="12046" max="12046" width="36.54296875" customWidth="1"/>
    <col min="12047" max="12047" width="18.26953125" customWidth="1"/>
    <col min="12280" max="12280" width="36.453125" customWidth="1"/>
    <col min="12281" max="12282" width="8" customWidth="1"/>
    <col min="12283" max="12283" width="18" customWidth="1"/>
    <col min="12284" max="12284" width="6.54296875" customWidth="1"/>
    <col min="12285" max="12286" width="10.453125" customWidth="1"/>
    <col min="12287" max="12287" width="10.7265625" customWidth="1"/>
    <col min="12288" max="12294" width="7.453125" customWidth="1"/>
    <col min="12295" max="12296" width="27.453125" customWidth="1"/>
    <col min="12297" max="12297" width="36.7265625" customWidth="1"/>
    <col min="12298" max="12298" width="18.26953125" customWidth="1"/>
    <col min="12299" max="12299" width="36.7265625" customWidth="1"/>
    <col min="12300" max="12300" width="27.453125" customWidth="1"/>
    <col min="12301" max="12301" width="27.7265625" customWidth="1"/>
    <col min="12302" max="12302" width="36.54296875" customWidth="1"/>
    <col min="12303" max="12303" width="18.26953125" customWidth="1"/>
    <col min="12536" max="12536" width="36.453125" customWidth="1"/>
    <col min="12537" max="12538" width="8" customWidth="1"/>
    <col min="12539" max="12539" width="18" customWidth="1"/>
    <col min="12540" max="12540" width="6.54296875" customWidth="1"/>
    <col min="12541" max="12542" width="10.453125" customWidth="1"/>
    <col min="12543" max="12543" width="10.7265625" customWidth="1"/>
    <col min="12544" max="12550" width="7.453125" customWidth="1"/>
    <col min="12551" max="12552" width="27.453125" customWidth="1"/>
    <col min="12553" max="12553" width="36.7265625" customWidth="1"/>
    <col min="12554" max="12554" width="18.26953125" customWidth="1"/>
    <col min="12555" max="12555" width="36.7265625" customWidth="1"/>
    <col min="12556" max="12556" width="27.453125" customWidth="1"/>
    <col min="12557" max="12557" width="27.7265625" customWidth="1"/>
    <col min="12558" max="12558" width="36.54296875" customWidth="1"/>
    <col min="12559" max="12559" width="18.26953125" customWidth="1"/>
    <col min="12792" max="12792" width="36.453125" customWidth="1"/>
    <col min="12793" max="12794" width="8" customWidth="1"/>
    <col min="12795" max="12795" width="18" customWidth="1"/>
    <col min="12796" max="12796" width="6.54296875" customWidth="1"/>
    <col min="12797" max="12798" width="10.453125" customWidth="1"/>
    <col min="12799" max="12799" width="10.7265625" customWidth="1"/>
    <col min="12800" max="12806" width="7.453125" customWidth="1"/>
    <col min="12807" max="12808" width="27.453125" customWidth="1"/>
    <col min="12809" max="12809" width="36.7265625" customWidth="1"/>
    <col min="12810" max="12810" width="18.26953125" customWidth="1"/>
    <col min="12811" max="12811" width="36.7265625" customWidth="1"/>
    <col min="12812" max="12812" width="27.453125" customWidth="1"/>
    <col min="12813" max="12813" width="27.7265625" customWidth="1"/>
    <col min="12814" max="12814" width="36.54296875" customWidth="1"/>
    <col min="12815" max="12815" width="18.26953125" customWidth="1"/>
    <col min="13048" max="13048" width="36.453125" customWidth="1"/>
    <col min="13049" max="13050" width="8" customWidth="1"/>
    <col min="13051" max="13051" width="18" customWidth="1"/>
    <col min="13052" max="13052" width="6.54296875" customWidth="1"/>
    <col min="13053" max="13054" width="10.453125" customWidth="1"/>
    <col min="13055" max="13055" width="10.7265625" customWidth="1"/>
    <col min="13056" max="13062" width="7.453125" customWidth="1"/>
    <col min="13063" max="13064" width="27.453125" customWidth="1"/>
    <col min="13065" max="13065" width="36.7265625" customWidth="1"/>
    <col min="13066" max="13066" width="18.26953125" customWidth="1"/>
    <col min="13067" max="13067" width="36.7265625" customWidth="1"/>
    <col min="13068" max="13068" width="27.453125" customWidth="1"/>
    <col min="13069" max="13069" width="27.7265625" customWidth="1"/>
    <col min="13070" max="13070" width="36.54296875" customWidth="1"/>
    <col min="13071" max="13071" width="18.26953125" customWidth="1"/>
    <col min="13304" max="13304" width="36.453125" customWidth="1"/>
    <col min="13305" max="13306" width="8" customWidth="1"/>
    <col min="13307" max="13307" width="18" customWidth="1"/>
    <col min="13308" max="13308" width="6.54296875" customWidth="1"/>
    <col min="13309" max="13310" width="10.453125" customWidth="1"/>
    <col min="13311" max="13311" width="10.7265625" customWidth="1"/>
    <col min="13312" max="13318" width="7.453125" customWidth="1"/>
    <col min="13319" max="13320" width="27.453125" customWidth="1"/>
    <col min="13321" max="13321" width="36.7265625" customWidth="1"/>
    <col min="13322" max="13322" width="18.26953125" customWidth="1"/>
    <col min="13323" max="13323" width="36.7265625" customWidth="1"/>
    <col min="13324" max="13324" width="27.453125" customWidth="1"/>
    <col min="13325" max="13325" width="27.7265625" customWidth="1"/>
    <col min="13326" max="13326" width="36.54296875" customWidth="1"/>
    <col min="13327" max="13327" width="18.26953125" customWidth="1"/>
    <col min="13560" max="13560" width="36.453125" customWidth="1"/>
    <col min="13561" max="13562" width="8" customWidth="1"/>
    <col min="13563" max="13563" width="18" customWidth="1"/>
    <col min="13564" max="13564" width="6.54296875" customWidth="1"/>
    <col min="13565" max="13566" width="10.453125" customWidth="1"/>
    <col min="13567" max="13567" width="10.7265625" customWidth="1"/>
    <col min="13568" max="13574" width="7.453125" customWidth="1"/>
    <col min="13575" max="13576" width="27.453125" customWidth="1"/>
    <col min="13577" max="13577" width="36.7265625" customWidth="1"/>
    <col min="13578" max="13578" width="18.26953125" customWidth="1"/>
    <col min="13579" max="13579" width="36.7265625" customWidth="1"/>
    <col min="13580" max="13580" width="27.453125" customWidth="1"/>
    <col min="13581" max="13581" width="27.7265625" customWidth="1"/>
    <col min="13582" max="13582" width="36.54296875" customWidth="1"/>
    <col min="13583" max="13583" width="18.26953125" customWidth="1"/>
    <col min="13816" max="13816" width="36.453125" customWidth="1"/>
    <col min="13817" max="13818" width="8" customWidth="1"/>
    <col min="13819" max="13819" width="18" customWidth="1"/>
    <col min="13820" max="13820" width="6.54296875" customWidth="1"/>
    <col min="13821" max="13822" width="10.453125" customWidth="1"/>
    <col min="13823" max="13823" width="10.7265625" customWidth="1"/>
    <col min="13824" max="13830" width="7.453125" customWidth="1"/>
    <col min="13831" max="13832" width="27.453125" customWidth="1"/>
    <col min="13833" max="13833" width="36.7265625" customWidth="1"/>
    <col min="13834" max="13834" width="18.26953125" customWidth="1"/>
    <col min="13835" max="13835" width="36.7265625" customWidth="1"/>
    <col min="13836" max="13836" width="27.453125" customWidth="1"/>
    <col min="13837" max="13837" width="27.7265625" customWidth="1"/>
    <col min="13838" max="13838" width="36.54296875" customWidth="1"/>
    <col min="13839" max="13839" width="18.26953125" customWidth="1"/>
    <col min="14072" max="14072" width="36.453125" customWidth="1"/>
    <col min="14073" max="14074" width="8" customWidth="1"/>
    <col min="14075" max="14075" width="18" customWidth="1"/>
    <col min="14076" max="14076" width="6.54296875" customWidth="1"/>
    <col min="14077" max="14078" width="10.453125" customWidth="1"/>
    <col min="14079" max="14079" width="10.7265625" customWidth="1"/>
    <col min="14080" max="14086" width="7.453125" customWidth="1"/>
    <col min="14087" max="14088" width="27.453125" customWidth="1"/>
    <col min="14089" max="14089" width="36.7265625" customWidth="1"/>
    <col min="14090" max="14090" width="18.26953125" customWidth="1"/>
    <col min="14091" max="14091" width="36.7265625" customWidth="1"/>
    <col min="14092" max="14092" width="27.453125" customWidth="1"/>
    <col min="14093" max="14093" width="27.7265625" customWidth="1"/>
    <col min="14094" max="14094" width="36.54296875" customWidth="1"/>
    <col min="14095" max="14095" width="18.26953125" customWidth="1"/>
    <col min="14328" max="14328" width="36.453125" customWidth="1"/>
    <col min="14329" max="14330" width="8" customWidth="1"/>
    <col min="14331" max="14331" width="18" customWidth="1"/>
    <col min="14332" max="14332" width="6.54296875" customWidth="1"/>
    <col min="14333" max="14334" width="10.453125" customWidth="1"/>
    <col min="14335" max="14335" width="10.7265625" customWidth="1"/>
    <col min="14336" max="14342" width="7.453125" customWidth="1"/>
    <col min="14343" max="14344" width="27.453125" customWidth="1"/>
    <col min="14345" max="14345" width="36.7265625" customWidth="1"/>
    <col min="14346" max="14346" width="18.26953125" customWidth="1"/>
    <col min="14347" max="14347" width="36.7265625" customWidth="1"/>
    <col min="14348" max="14348" width="27.453125" customWidth="1"/>
    <col min="14349" max="14349" width="27.7265625" customWidth="1"/>
    <col min="14350" max="14350" width="36.54296875" customWidth="1"/>
    <col min="14351" max="14351" width="18.26953125" customWidth="1"/>
    <col min="14584" max="14584" width="36.453125" customWidth="1"/>
    <col min="14585" max="14586" width="8" customWidth="1"/>
    <col min="14587" max="14587" width="18" customWidth="1"/>
    <col min="14588" max="14588" width="6.54296875" customWidth="1"/>
    <col min="14589" max="14590" width="10.453125" customWidth="1"/>
    <col min="14591" max="14591" width="10.7265625" customWidth="1"/>
    <col min="14592" max="14598" width="7.453125" customWidth="1"/>
    <col min="14599" max="14600" width="27.453125" customWidth="1"/>
    <col min="14601" max="14601" width="36.7265625" customWidth="1"/>
    <col min="14602" max="14602" width="18.26953125" customWidth="1"/>
    <col min="14603" max="14603" width="36.7265625" customWidth="1"/>
    <col min="14604" max="14604" width="27.453125" customWidth="1"/>
    <col min="14605" max="14605" width="27.7265625" customWidth="1"/>
    <col min="14606" max="14606" width="36.54296875" customWidth="1"/>
    <col min="14607" max="14607" width="18.26953125" customWidth="1"/>
    <col min="14840" max="14840" width="36.453125" customWidth="1"/>
    <col min="14841" max="14842" width="8" customWidth="1"/>
    <col min="14843" max="14843" width="18" customWidth="1"/>
    <col min="14844" max="14844" width="6.54296875" customWidth="1"/>
    <col min="14845" max="14846" width="10.453125" customWidth="1"/>
    <col min="14847" max="14847" width="10.7265625" customWidth="1"/>
    <col min="14848" max="14854" width="7.453125" customWidth="1"/>
    <col min="14855" max="14856" width="27.453125" customWidth="1"/>
    <col min="14857" max="14857" width="36.7265625" customWidth="1"/>
    <col min="14858" max="14858" width="18.26953125" customWidth="1"/>
    <col min="14859" max="14859" width="36.7265625" customWidth="1"/>
    <col min="14860" max="14860" width="27.453125" customWidth="1"/>
    <col min="14861" max="14861" width="27.7265625" customWidth="1"/>
    <col min="14862" max="14862" width="36.54296875" customWidth="1"/>
    <col min="14863" max="14863" width="18.26953125" customWidth="1"/>
    <col min="15096" max="15096" width="36.453125" customWidth="1"/>
    <col min="15097" max="15098" width="8" customWidth="1"/>
    <col min="15099" max="15099" width="18" customWidth="1"/>
    <col min="15100" max="15100" width="6.54296875" customWidth="1"/>
    <col min="15101" max="15102" width="10.453125" customWidth="1"/>
    <col min="15103" max="15103" width="10.7265625" customWidth="1"/>
    <col min="15104" max="15110" width="7.453125" customWidth="1"/>
    <col min="15111" max="15112" width="27.453125" customWidth="1"/>
    <col min="15113" max="15113" width="36.7265625" customWidth="1"/>
    <col min="15114" max="15114" width="18.26953125" customWidth="1"/>
    <col min="15115" max="15115" width="36.7265625" customWidth="1"/>
    <col min="15116" max="15116" width="27.453125" customWidth="1"/>
    <col min="15117" max="15117" width="27.7265625" customWidth="1"/>
    <col min="15118" max="15118" width="36.54296875" customWidth="1"/>
    <col min="15119" max="15119" width="18.26953125" customWidth="1"/>
    <col min="15352" max="15352" width="36.453125" customWidth="1"/>
    <col min="15353" max="15354" width="8" customWidth="1"/>
    <col min="15355" max="15355" width="18" customWidth="1"/>
    <col min="15356" max="15356" width="6.54296875" customWidth="1"/>
    <col min="15357" max="15358" width="10.453125" customWidth="1"/>
    <col min="15359" max="15359" width="10.7265625" customWidth="1"/>
    <col min="15360" max="15366" width="7.453125" customWidth="1"/>
    <col min="15367" max="15368" width="27.453125" customWidth="1"/>
    <col min="15369" max="15369" width="36.7265625" customWidth="1"/>
    <col min="15370" max="15370" width="18.26953125" customWidth="1"/>
    <col min="15371" max="15371" width="36.7265625" customWidth="1"/>
    <col min="15372" max="15372" width="27.453125" customWidth="1"/>
    <col min="15373" max="15373" width="27.7265625" customWidth="1"/>
    <col min="15374" max="15374" width="36.54296875" customWidth="1"/>
    <col min="15375" max="15375" width="18.26953125" customWidth="1"/>
    <col min="15608" max="15608" width="36.453125" customWidth="1"/>
    <col min="15609" max="15610" width="8" customWidth="1"/>
    <col min="15611" max="15611" width="18" customWidth="1"/>
    <col min="15612" max="15612" width="6.54296875" customWidth="1"/>
    <col min="15613" max="15614" width="10.453125" customWidth="1"/>
    <col min="15615" max="15615" width="10.7265625" customWidth="1"/>
    <col min="15616" max="15622" width="7.453125" customWidth="1"/>
    <col min="15623" max="15624" width="27.453125" customWidth="1"/>
    <col min="15625" max="15625" width="36.7265625" customWidth="1"/>
    <col min="15626" max="15626" width="18.26953125" customWidth="1"/>
    <col min="15627" max="15627" width="36.7265625" customWidth="1"/>
    <col min="15628" max="15628" width="27.453125" customWidth="1"/>
    <col min="15629" max="15629" width="27.7265625" customWidth="1"/>
    <col min="15630" max="15630" width="36.54296875" customWidth="1"/>
    <col min="15631" max="15631" width="18.26953125" customWidth="1"/>
    <col min="15864" max="15864" width="36.453125" customWidth="1"/>
    <col min="15865" max="15866" width="8" customWidth="1"/>
    <col min="15867" max="15867" width="18" customWidth="1"/>
    <col min="15868" max="15868" width="6.54296875" customWidth="1"/>
    <col min="15869" max="15870" width="10.453125" customWidth="1"/>
    <col min="15871" max="15871" width="10.7265625" customWidth="1"/>
    <col min="15872" max="15878" width="7.453125" customWidth="1"/>
    <col min="15879" max="15880" width="27.453125" customWidth="1"/>
    <col min="15881" max="15881" width="36.7265625" customWidth="1"/>
    <col min="15882" max="15882" width="18.26953125" customWidth="1"/>
    <col min="15883" max="15883" width="36.7265625" customWidth="1"/>
    <col min="15884" max="15884" width="27.453125" customWidth="1"/>
    <col min="15885" max="15885" width="27.7265625" customWidth="1"/>
    <col min="15886" max="15886" width="36.54296875" customWidth="1"/>
    <col min="15887" max="15887" width="18.26953125" customWidth="1"/>
    <col min="16120" max="16120" width="36.453125" customWidth="1"/>
    <col min="16121" max="16122" width="8" customWidth="1"/>
    <col min="16123" max="16123" width="18" customWidth="1"/>
    <col min="16124" max="16124" width="6.54296875" customWidth="1"/>
    <col min="16125" max="16126" width="10.453125" customWidth="1"/>
    <col min="16127" max="16127" width="10.7265625" customWidth="1"/>
    <col min="16128" max="16134" width="7.453125" customWidth="1"/>
    <col min="16135" max="16136" width="27.453125" customWidth="1"/>
    <col min="16137" max="16137" width="36.7265625" customWidth="1"/>
    <col min="16138" max="16138" width="18.26953125" customWidth="1"/>
    <col min="16139" max="16139" width="36.7265625" customWidth="1"/>
    <col min="16140" max="16140" width="27.453125" customWidth="1"/>
    <col min="16141" max="16141" width="27.7265625" customWidth="1"/>
    <col min="16142" max="16142" width="36.54296875" customWidth="1"/>
    <col min="16143" max="16143" width="18.26953125" customWidth="1"/>
  </cols>
  <sheetData>
    <row r="1" spans="1:15" s="91" customFormat="1" ht="15" customHeight="1" x14ac:dyDescent="0.35">
      <c r="A1" s="89"/>
      <c r="B1" s="89"/>
      <c r="C1" s="90"/>
      <c r="D1" s="90"/>
      <c r="E1" s="90"/>
      <c r="F1" s="90"/>
      <c r="G1" s="136" t="s">
        <v>41</v>
      </c>
      <c r="H1" s="137"/>
      <c r="I1" s="137"/>
      <c r="J1" s="138"/>
      <c r="K1" s="139" t="s">
        <v>42</v>
      </c>
      <c r="L1" s="139"/>
      <c r="M1" s="139"/>
      <c r="N1" s="139"/>
      <c r="O1" s="140"/>
    </row>
    <row r="2" spans="1:15" s="95" customFormat="1" ht="58.5" thickBot="1" x14ac:dyDescent="0.4">
      <c r="A2" s="92" t="s">
        <v>43</v>
      </c>
      <c r="B2" s="92" t="s">
        <v>44</v>
      </c>
      <c r="C2" s="93" t="s">
        <v>45</v>
      </c>
      <c r="D2" s="93" t="s">
        <v>46</v>
      </c>
      <c r="E2" s="93" t="s">
        <v>47</v>
      </c>
      <c r="F2" s="93" t="s">
        <v>7</v>
      </c>
      <c r="G2" s="92" t="s">
        <v>48</v>
      </c>
      <c r="H2" s="93" t="s">
        <v>49</v>
      </c>
      <c r="I2" s="93" t="s">
        <v>50</v>
      </c>
      <c r="J2" s="94" t="s">
        <v>51</v>
      </c>
      <c r="K2" s="93" t="s">
        <v>52</v>
      </c>
      <c r="L2" s="93" t="s">
        <v>48</v>
      </c>
      <c r="M2" s="93" t="s">
        <v>49</v>
      </c>
      <c r="N2" s="93" t="s">
        <v>50</v>
      </c>
      <c r="O2" s="94" t="s">
        <v>51</v>
      </c>
    </row>
    <row r="3" spans="1:15" x14ac:dyDescent="0.35">
      <c r="A3" t="s">
        <v>83</v>
      </c>
      <c r="B3" t="s">
        <v>97</v>
      </c>
      <c r="C3">
        <v>2014</v>
      </c>
      <c r="D3">
        <v>2014</v>
      </c>
      <c r="E3" t="s">
        <v>101</v>
      </c>
      <c r="F3" t="s">
        <v>82</v>
      </c>
      <c r="G3" t="s">
        <v>112</v>
      </c>
      <c r="H3" t="s">
        <v>113</v>
      </c>
      <c r="I3" s="124" t="s">
        <v>114</v>
      </c>
      <c r="J3" t="s">
        <v>115</v>
      </c>
      <c r="K3" t="s">
        <v>116</v>
      </c>
      <c r="L3" t="s">
        <v>123</v>
      </c>
      <c r="M3" t="s">
        <v>139</v>
      </c>
      <c r="N3" s="124" t="s">
        <v>124</v>
      </c>
      <c r="O3" t="s">
        <v>125</v>
      </c>
    </row>
    <row r="4" spans="1:15" x14ac:dyDescent="0.35">
      <c r="A4" t="s">
        <v>83</v>
      </c>
      <c r="B4" t="s">
        <v>91</v>
      </c>
      <c r="C4">
        <v>2014</v>
      </c>
      <c r="D4">
        <v>2014</v>
      </c>
      <c r="E4" t="s">
        <v>102</v>
      </c>
      <c r="F4" t="s">
        <v>82</v>
      </c>
      <c r="G4" t="s">
        <v>119</v>
      </c>
      <c r="H4" t="s">
        <v>119</v>
      </c>
      <c r="I4" t="s">
        <v>119</v>
      </c>
      <c r="J4" t="s">
        <v>119</v>
      </c>
      <c r="K4" t="s">
        <v>119</v>
      </c>
      <c r="L4" t="s">
        <v>119</v>
      </c>
      <c r="M4" t="s">
        <v>119</v>
      </c>
      <c r="N4" t="s">
        <v>119</v>
      </c>
      <c r="O4" t="s">
        <v>119</v>
      </c>
    </row>
    <row r="5" spans="1:15" x14ac:dyDescent="0.35">
      <c r="A5" t="s">
        <v>83</v>
      </c>
      <c r="B5" t="s">
        <v>92</v>
      </c>
      <c r="C5">
        <v>2014</v>
      </c>
      <c r="D5">
        <v>2014</v>
      </c>
      <c r="E5" t="s">
        <v>103</v>
      </c>
      <c r="F5" t="s">
        <v>82</v>
      </c>
      <c r="G5" t="s">
        <v>119</v>
      </c>
      <c r="H5" t="s">
        <v>119</v>
      </c>
      <c r="I5" t="s">
        <v>119</v>
      </c>
      <c r="J5" t="s">
        <v>119</v>
      </c>
      <c r="K5" t="s">
        <v>119</v>
      </c>
      <c r="L5" t="s">
        <v>119</v>
      </c>
      <c r="M5" t="s">
        <v>119</v>
      </c>
      <c r="N5" t="s">
        <v>119</v>
      </c>
      <c r="O5" t="s">
        <v>119</v>
      </c>
    </row>
    <row r="6" spans="1:15" x14ac:dyDescent="0.35">
      <c r="A6" t="s">
        <v>100</v>
      </c>
      <c r="B6" t="s">
        <v>94</v>
      </c>
      <c r="C6">
        <v>2014</v>
      </c>
      <c r="D6">
        <v>2014</v>
      </c>
      <c r="E6" t="s">
        <v>105</v>
      </c>
      <c r="F6" t="s">
        <v>80</v>
      </c>
      <c r="G6" t="s">
        <v>120</v>
      </c>
      <c r="H6" t="s">
        <v>121</v>
      </c>
      <c r="I6" s="124" t="s">
        <v>134</v>
      </c>
      <c r="J6" t="s">
        <v>122</v>
      </c>
      <c r="K6" t="s">
        <v>118</v>
      </c>
      <c r="L6" t="s">
        <v>126</v>
      </c>
      <c r="M6" t="s">
        <v>140</v>
      </c>
      <c r="N6" s="124" t="s">
        <v>127</v>
      </c>
      <c r="O6" t="s">
        <v>128</v>
      </c>
    </row>
    <row r="7" spans="1:15" x14ac:dyDescent="0.35">
      <c r="A7" t="s">
        <v>100</v>
      </c>
      <c r="B7" t="s">
        <v>99</v>
      </c>
      <c r="C7">
        <v>2016</v>
      </c>
      <c r="D7">
        <v>2016</v>
      </c>
      <c r="E7" t="s">
        <v>104</v>
      </c>
      <c r="F7" t="s">
        <v>108</v>
      </c>
      <c r="G7" t="s">
        <v>109</v>
      </c>
      <c r="H7" t="s">
        <v>110</v>
      </c>
      <c r="I7" s="124" t="s">
        <v>132</v>
      </c>
      <c r="J7" t="s">
        <v>135</v>
      </c>
      <c r="K7" t="s">
        <v>118</v>
      </c>
      <c r="L7" t="s">
        <v>119</v>
      </c>
      <c r="M7" t="s">
        <v>119</v>
      </c>
      <c r="N7" t="s">
        <v>119</v>
      </c>
      <c r="O7" t="s">
        <v>119</v>
      </c>
    </row>
    <row r="8" spans="1:15" x14ac:dyDescent="0.35">
      <c r="A8" t="s">
        <v>100</v>
      </c>
      <c r="B8" t="s">
        <v>98</v>
      </c>
      <c r="C8">
        <v>2016</v>
      </c>
      <c r="D8">
        <v>2016</v>
      </c>
      <c r="E8" t="s">
        <v>106</v>
      </c>
      <c r="F8" t="s">
        <v>107</v>
      </c>
      <c r="G8" t="s">
        <v>111</v>
      </c>
      <c r="H8" t="s">
        <v>110</v>
      </c>
      <c r="I8" s="124" t="s">
        <v>133</v>
      </c>
      <c r="J8" s="125" t="s">
        <v>136</v>
      </c>
      <c r="K8" t="s">
        <v>117</v>
      </c>
      <c r="L8" t="s">
        <v>129</v>
      </c>
      <c r="M8" t="s">
        <v>139</v>
      </c>
      <c r="N8" s="124" t="s">
        <v>130</v>
      </c>
      <c r="O8" t="s">
        <v>131</v>
      </c>
    </row>
  </sheetData>
  <mergeCells count="2">
    <mergeCell ref="G1:J1"/>
    <mergeCell ref="K1:O1"/>
  </mergeCells>
  <hyperlinks>
    <hyperlink ref="I3" r:id="rId1"/>
    <hyperlink ref="N3" r:id="rId2"/>
    <hyperlink ref="N6" r:id="rId3"/>
    <hyperlink ref="N8" r:id="rId4"/>
    <hyperlink ref="I7" r:id="rId5"/>
    <hyperlink ref="I8" r:id="rId6"/>
    <hyperlink ref="I6"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T80"/>
  <sheetViews>
    <sheetView tabSelected="1" topLeftCell="A7" zoomScale="90" zoomScaleNormal="90" zoomScalePageLayoutView="90" workbookViewId="0">
      <pane xSplit="10" topLeftCell="AK1" activePane="topRight" state="frozen"/>
      <selection pane="topRight" activeCell="AP13" sqref="AP13"/>
    </sheetView>
  </sheetViews>
  <sheetFormatPr defaultColWidth="8.81640625" defaultRowHeight="12.5" x14ac:dyDescent="0.25"/>
  <cols>
    <col min="1" max="1" width="3.453125" style="9" customWidth="1"/>
    <col min="2" max="2" width="7.1796875" style="17" customWidth="1"/>
    <col min="3" max="3" width="9.26953125" style="17" customWidth="1"/>
    <col min="4" max="4" width="8.81640625" style="17" customWidth="1"/>
    <col min="5" max="5" width="38.1796875" style="17" bestFit="1" customWidth="1"/>
    <col min="6" max="6" width="17.453125" style="17" customWidth="1"/>
    <col min="7" max="7" width="16.453125" style="17" customWidth="1"/>
    <col min="8" max="9" width="16.26953125" style="17" customWidth="1"/>
    <col min="10" max="10" width="19.26953125" style="17" customWidth="1"/>
    <col min="11" max="12" width="10.453125" style="17" customWidth="1"/>
    <col min="13" max="16" width="14.7265625" style="17" customWidth="1"/>
    <col min="17" max="19" width="16.1796875" style="17" customWidth="1"/>
    <col min="20" max="39" width="9.26953125" style="17" customWidth="1"/>
    <col min="40" max="40" width="8.81640625" style="17"/>
    <col min="41" max="72" width="8.81640625" style="9"/>
    <col min="73" max="16384" width="8.81640625" style="17"/>
  </cols>
  <sheetData>
    <row r="1" spans="1:40" s="2" customFormat="1" ht="17.5" x14ac:dyDescent="0.35">
      <c r="A1" s="1" t="s">
        <v>0</v>
      </c>
    </row>
    <row r="2" spans="1:40" s="2" customFormat="1" ht="12.75" customHeight="1" x14ac:dyDescent="0.4">
      <c r="A2" s="3" t="s">
        <v>1</v>
      </c>
      <c r="B2" s="4"/>
    </row>
    <row r="3" spans="1:40" s="2" customFormat="1" ht="12.75" customHeight="1" x14ac:dyDescent="0.4">
      <c r="A3" s="3" t="s">
        <v>2</v>
      </c>
      <c r="B3" s="4"/>
    </row>
    <row r="4" spans="1:40" s="2" customFormat="1" ht="10.5" customHeight="1" x14ac:dyDescent="0.25">
      <c r="A4" s="96" t="s">
        <v>53</v>
      </c>
      <c r="C4" s="5"/>
      <c r="D4" s="6"/>
      <c r="E4" s="5"/>
      <c r="F4" s="5"/>
      <c r="G4" s="6"/>
      <c r="H4" s="5"/>
      <c r="I4" s="5"/>
      <c r="J4" s="5"/>
      <c r="K4" s="5"/>
      <c r="L4" s="5"/>
      <c r="M4" s="7"/>
      <c r="N4" s="7"/>
      <c r="O4" s="7"/>
      <c r="P4" s="7"/>
      <c r="Q4" s="5"/>
      <c r="R4" s="5"/>
      <c r="S4" s="5"/>
      <c r="T4" s="8"/>
    </row>
    <row r="5" spans="1:40" s="2" customFormat="1" ht="6" customHeight="1" x14ac:dyDescent="0.25">
      <c r="C5" s="5"/>
      <c r="D5" s="6"/>
      <c r="E5" s="5"/>
      <c r="F5" s="5"/>
      <c r="G5" s="6"/>
      <c r="H5" s="5"/>
      <c r="I5" s="5"/>
      <c r="J5" s="5"/>
      <c r="K5" s="5"/>
      <c r="L5" s="5"/>
      <c r="M5" s="7"/>
      <c r="N5" s="7"/>
      <c r="O5" s="7"/>
      <c r="P5" s="7"/>
      <c r="Q5" s="5"/>
      <c r="R5" s="5"/>
      <c r="S5" s="5"/>
      <c r="T5" s="141"/>
      <c r="U5" s="141"/>
      <c r="V5" s="141"/>
      <c r="W5" s="141"/>
      <c r="X5" s="141"/>
      <c r="Y5" s="141"/>
      <c r="Z5" s="141"/>
      <c r="AA5" s="141"/>
      <c r="AB5" s="141"/>
      <c r="AC5" s="141"/>
      <c r="AD5" s="141"/>
      <c r="AE5" s="141"/>
      <c r="AF5" s="141"/>
      <c r="AG5" s="141"/>
      <c r="AH5" s="141"/>
      <c r="AI5" s="141"/>
      <c r="AJ5" s="141"/>
      <c r="AK5" s="141"/>
      <c r="AL5" s="141"/>
      <c r="AM5" s="141"/>
    </row>
    <row r="6" spans="1:40" s="9" customFormat="1" ht="13" thickBot="1" x14ac:dyDescent="0.3">
      <c r="C6" s="10"/>
      <c r="D6" s="10"/>
      <c r="E6" s="11"/>
      <c r="F6" s="11"/>
      <c r="G6" s="10"/>
      <c r="H6" s="11"/>
      <c r="I6" s="11"/>
      <c r="J6" s="12"/>
      <c r="K6" s="13"/>
      <c r="L6" s="13"/>
      <c r="M6" s="14"/>
      <c r="N6" s="14"/>
      <c r="O6" s="14"/>
      <c r="P6" s="14"/>
      <c r="Q6" s="11"/>
      <c r="R6" s="11"/>
      <c r="S6" s="11"/>
      <c r="T6" s="142"/>
      <c r="U6" s="142"/>
      <c r="V6" s="142"/>
      <c r="W6" s="142"/>
      <c r="X6" s="142"/>
      <c r="Y6" s="142"/>
      <c r="Z6" s="142"/>
      <c r="AA6" s="142"/>
      <c r="AB6" s="142"/>
      <c r="AC6" s="142"/>
      <c r="AD6" s="142"/>
      <c r="AE6" s="142"/>
      <c r="AF6" s="142"/>
      <c r="AG6" s="142"/>
      <c r="AH6" s="142"/>
      <c r="AI6" s="142"/>
      <c r="AJ6" s="142"/>
      <c r="AK6" s="142"/>
      <c r="AL6" s="142"/>
      <c r="AM6" s="142"/>
    </row>
    <row r="7" spans="1:40" s="17" customFormat="1" ht="13" thickBot="1" x14ac:dyDescent="0.3">
      <c r="A7" s="9"/>
      <c r="B7" s="143" t="s">
        <v>3</v>
      </c>
      <c r="C7" s="144"/>
      <c r="D7" s="144"/>
      <c r="E7" s="144"/>
      <c r="F7" s="144"/>
      <c r="G7" s="144"/>
      <c r="H7" s="144"/>
      <c r="I7" s="144"/>
      <c r="J7" s="144"/>
      <c r="K7" s="15"/>
      <c r="L7" s="16"/>
      <c r="M7" s="143" t="s">
        <v>4</v>
      </c>
      <c r="N7" s="144"/>
      <c r="O7" s="144"/>
      <c r="P7" s="144"/>
      <c r="Q7" s="144"/>
      <c r="R7" s="144"/>
      <c r="S7" s="145"/>
      <c r="T7" s="146" t="s">
        <v>5</v>
      </c>
      <c r="U7" s="147"/>
      <c r="V7" s="147"/>
      <c r="W7" s="147"/>
      <c r="X7" s="147"/>
      <c r="Y7" s="147"/>
      <c r="Z7" s="148"/>
      <c r="AA7" s="146" t="s">
        <v>34</v>
      </c>
      <c r="AB7" s="147"/>
      <c r="AC7" s="147"/>
      <c r="AD7" s="147"/>
      <c r="AE7" s="147"/>
      <c r="AF7" s="147"/>
      <c r="AG7" s="148"/>
      <c r="AH7" s="146" t="s">
        <v>6</v>
      </c>
      <c r="AI7" s="147"/>
      <c r="AJ7" s="147"/>
      <c r="AK7" s="147"/>
      <c r="AL7" s="147"/>
      <c r="AM7" s="147"/>
      <c r="AN7" s="148"/>
    </row>
    <row r="8" spans="1:40" s="17" customFormat="1" ht="50.5" thickBot="1" x14ac:dyDescent="0.3">
      <c r="A8" s="9"/>
      <c r="B8" s="18" t="s">
        <v>7</v>
      </c>
      <c r="C8" s="19" t="s">
        <v>8</v>
      </c>
      <c r="D8" s="20" t="s">
        <v>9</v>
      </c>
      <c r="E8" s="19" t="s">
        <v>32</v>
      </c>
      <c r="F8" s="21" t="s">
        <v>33</v>
      </c>
      <c r="G8" s="18" t="s">
        <v>10</v>
      </c>
      <c r="H8" s="22" t="s">
        <v>11</v>
      </c>
      <c r="I8" s="22" t="s">
        <v>12</v>
      </c>
      <c r="J8" s="22" t="s">
        <v>54</v>
      </c>
      <c r="K8" s="23" t="s">
        <v>25</v>
      </c>
      <c r="L8" s="24" t="s">
        <v>26</v>
      </c>
      <c r="M8" s="21" t="s">
        <v>13</v>
      </c>
      <c r="N8" s="19" t="s">
        <v>14</v>
      </c>
      <c r="O8" s="19" t="s">
        <v>15</v>
      </c>
      <c r="P8" s="19" t="s">
        <v>16</v>
      </c>
      <c r="Q8" s="20" t="s">
        <v>37</v>
      </c>
      <c r="R8" s="20" t="s">
        <v>35</v>
      </c>
      <c r="S8" s="20" t="s">
        <v>36</v>
      </c>
      <c r="T8" s="25" t="s">
        <v>17</v>
      </c>
      <c r="U8" s="22" t="s">
        <v>18</v>
      </c>
      <c r="V8" s="22" t="s">
        <v>19</v>
      </c>
      <c r="W8" s="22" t="s">
        <v>20</v>
      </c>
      <c r="X8" s="22" t="s">
        <v>21</v>
      </c>
      <c r="Y8" s="22" t="s">
        <v>22</v>
      </c>
      <c r="Z8" s="26" t="s">
        <v>23</v>
      </c>
      <c r="AA8" s="25" t="s">
        <v>17</v>
      </c>
      <c r="AB8" s="22" t="s">
        <v>18</v>
      </c>
      <c r="AC8" s="22" t="s">
        <v>19</v>
      </c>
      <c r="AD8" s="22" t="s">
        <v>20</v>
      </c>
      <c r="AE8" s="22" t="s">
        <v>21</v>
      </c>
      <c r="AF8" s="22" t="s">
        <v>22</v>
      </c>
      <c r="AG8" s="26" t="s">
        <v>23</v>
      </c>
      <c r="AH8" s="25" t="s">
        <v>17</v>
      </c>
      <c r="AI8" s="22" t="s">
        <v>18</v>
      </c>
      <c r="AJ8" s="22" t="s">
        <v>19</v>
      </c>
      <c r="AK8" s="22" t="s">
        <v>20</v>
      </c>
      <c r="AL8" s="22" t="s">
        <v>21</v>
      </c>
      <c r="AM8" s="22" t="s">
        <v>22</v>
      </c>
      <c r="AN8" s="26" t="s">
        <v>23</v>
      </c>
    </row>
    <row r="9" spans="1:40" s="17" customFormat="1" ht="14.5" x14ac:dyDescent="0.35">
      <c r="A9" s="9"/>
      <c r="B9" s="27" t="s">
        <v>89</v>
      </c>
      <c r="C9" s="28"/>
      <c r="D9" s="122" t="s">
        <v>90</v>
      </c>
      <c r="E9" s="122" t="s">
        <v>90</v>
      </c>
      <c r="F9" s="29" t="s">
        <v>87</v>
      </c>
      <c r="G9" s="30" t="s">
        <v>24</v>
      </c>
      <c r="H9" s="31">
        <v>2015</v>
      </c>
      <c r="I9" s="32" t="s">
        <v>137</v>
      </c>
      <c r="J9" s="32" t="s">
        <v>138</v>
      </c>
      <c r="K9" s="33" t="s">
        <v>88</v>
      </c>
      <c r="L9" s="126" t="s">
        <v>141</v>
      </c>
      <c r="M9" s="34">
        <v>1161</v>
      </c>
      <c r="N9" s="123">
        <v>0.72299999999999998</v>
      </c>
      <c r="O9" s="130">
        <v>8.4000000000000005E-2</v>
      </c>
      <c r="P9" s="130">
        <v>8.8999999999999996E-2</v>
      </c>
      <c r="Q9" s="130">
        <v>0.122</v>
      </c>
      <c r="R9" s="130">
        <v>0.80400000000000005</v>
      </c>
      <c r="S9" s="34" t="s">
        <v>142</v>
      </c>
      <c r="T9" s="128">
        <v>0.99</v>
      </c>
      <c r="U9" s="36" t="s">
        <v>142</v>
      </c>
      <c r="V9" s="36" t="s">
        <v>142</v>
      </c>
      <c r="W9" s="129" t="s">
        <v>142</v>
      </c>
      <c r="X9" s="131">
        <v>0.49</v>
      </c>
      <c r="Y9" s="36" t="s">
        <v>142</v>
      </c>
      <c r="Z9" s="36" t="s">
        <v>142</v>
      </c>
      <c r="AA9" s="128">
        <v>0.99</v>
      </c>
      <c r="AB9" s="36" t="s">
        <v>142</v>
      </c>
      <c r="AC9" s="36" t="s">
        <v>142</v>
      </c>
      <c r="AD9" s="36" t="s">
        <v>142</v>
      </c>
      <c r="AE9" s="131">
        <v>0.56999999999999995</v>
      </c>
      <c r="AF9" s="36" t="s">
        <v>142</v>
      </c>
      <c r="AG9" s="36" t="s">
        <v>142</v>
      </c>
      <c r="AH9" s="128">
        <v>0.99</v>
      </c>
      <c r="AI9" s="36" t="s">
        <v>142</v>
      </c>
      <c r="AJ9" s="36" t="s">
        <v>142</v>
      </c>
      <c r="AK9" s="36" t="s">
        <v>142</v>
      </c>
      <c r="AL9" s="129">
        <v>0.6</v>
      </c>
      <c r="AM9" s="36" t="s">
        <v>142</v>
      </c>
      <c r="AN9" s="37" t="s">
        <v>142</v>
      </c>
    </row>
    <row r="10" spans="1:40" s="17" customFormat="1" ht="14.5" x14ac:dyDescent="0.35">
      <c r="A10" s="9"/>
      <c r="B10" s="38" t="s">
        <v>89</v>
      </c>
      <c r="C10" s="39"/>
      <c r="D10" s="40" t="s">
        <v>91</v>
      </c>
      <c r="E10" s="40" t="s">
        <v>91</v>
      </c>
      <c r="F10" s="40" t="s">
        <v>144</v>
      </c>
      <c r="G10" s="41" t="s">
        <v>24</v>
      </c>
      <c r="H10" s="40">
        <v>2015</v>
      </c>
      <c r="I10" s="42" t="s">
        <v>137</v>
      </c>
      <c r="J10" s="42" t="s">
        <v>143</v>
      </c>
      <c r="K10" s="43" t="s">
        <v>144</v>
      </c>
      <c r="L10" s="43" t="s">
        <v>141</v>
      </c>
      <c r="M10" s="44">
        <v>943</v>
      </c>
      <c r="N10" s="123">
        <v>0.32300000000000001</v>
      </c>
      <c r="O10" s="132">
        <v>0.11600000000000001</v>
      </c>
      <c r="P10" s="132">
        <v>5.3999999999999999E-2</v>
      </c>
      <c r="Q10" s="132">
        <v>0.19600000000000001</v>
      </c>
      <c r="R10" s="132">
        <v>0.33300000000000002</v>
      </c>
      <c r="S10" s="44" t="s">
        <v>142</v>
      </c>
      <c r="T10" s="133">
        <v>0.99</v>
      </c>
      <c r="U10" s="46" t="s">
        <v>142</v>
      </c>
      <c r="V10" s="46" t="s">
        <v>142</v>
      </c>
      <c r="W10" s="46" t="s">
        <v>142</v>
      </c>
      <c r="X10" s="131">
        <v>0.68</v>
      </c>
      <c r="Y10" s="46" t="s">
        <v>142</v>
      </c>
      <c r="Z10" s="46" t="s">
        <v>142</v>
      </c>
      <c r="AA10" s="133">
        <v>0.99</v>
      </c>
      <c r="AB10" s="46" t="s">
        <v>142</v>
      </c>
      <c r="AC10" s="46" t="s">
        <v>142</v>
      </c>
      <c r="AD10" s="46" t="s">
        <v>142</v>
      </c>
      <c r="AE10" s="131">
        <v>0.79</v>
      </c>
      <c r="AF10" s="46" t="s">
        <v>142</v>
      </c>
      <c r="AG10" s="46" t="s">
        <v>142</v>
      </c>
      <c r="AH10" s="133">
        <v>0.99</v>
      </c>
      <c r="AI10" s="46" t="s">
        <v>142</v>
      </c>
      <c r="AJ10" s="46" t="s">
        <v>142</v>
      </c>
      <c r="AK10" s="46" t="s">
        <v>142</v>
      </c>
      <c r="AL10" s="134">
        <v>0.78</v>
      </c>
      <c r="AM10" s="46" t="s">
        <v>142</v>
      </c>
      <c r="AN10" s="47" t="s">
        <v>142</v>
      </c>
    </row>
    <row r="11" spans="1:40" s="9" customFormat="1" ht="14.5" x14ac:dyDescent="0.35">
      <c r="B11" s="38" t="s">
        <v>89</v>
      </c>
      <c r="C11" s="39"/>
      <c r="D11" s="40" t="s">
        <v>92</v>
      </c>
      <c r="E11" s="40" t="s">
        <v>92</v>
      </c>
      <c r="F11" s="48" t="s">
        <v>144</v>
      </c>
      <c r="G11" s="41" t="s">
        <v>24</v>
      </c>
      <c r="H11" s="40">
        <v>2015</v>
      </c>
      <c r="I11" s="42" t="s">
        <v>137</v>
      </c>
      <c r="J11" s="42" t="s">
        <v>143</v>
      </c>
      <c r="K11" s="43" t="s">
        <v>144</v>
      </c>
      <c r="L11" s="43" t="s">
        <v>141</v>
      </c>
      <c r="M11" s="44">
        <v>1344</v>
      </c>
      <c r="N11" s="123">
        <v>0.64400000000000002</v>
      </c>
      <c r="O11" s="132">
        <v>0.36599999999999999</v>
      </c>
      <c r="P11" s="132">
        <v>3.9E-2</v>
      </c>
      <c r="Q11" s="44" t="s">
        <v>142</v>
      </c>
      <c r="R11" s="132">
        <v>0.97499999999999998</v>
      </c>
      <c r="S11" s="44" t="s">
        <v>142</v>
      </c>
      <c r="T11" s="133">
        <v>1</v>
      </c>
      <c r="U11" s="46" t="s">
        <v>142</v>
      </c>
      <c r="V11" s="46" t="s">
        <v>142</v>
      </c>
      <c r="W11" s="46" t="s">
        <v>142</v>
      </c>
      <c r="X11" s="131">
        <v>0.79</v>
      </c>
      <c r="Y11" s="46" t="s">
        <v>142</v>
      </c>
      <c r="Z11" s="46" t="s">
        <v>142</v>
      </c>
      <c r="AA11" s="133">
        <v>1</v>
      </c>
      <c r="AB11" s="46" t="s">
        <v>142</v>
      </c>
      <c r="AC11" s="46" t="s">
        <v>142</v>
      </c>
      <c r="AD11" s="46" t="s">
        <v>142</v>
      </c>
      <c r="AE11" s="131">
        <v>0.81</v>
      </c>
      <c r="AF11" s="46" t="s">
        <v>142</v>
      </c>
      <c r="AG11" s="46" t="s">
        <v>142</v>
      </c>
      <c r="AH11" s="133">
        <v>1</v>
      </c>
      <c r="AI11" s="46" t="s">
        <v>142</v>
      </c>
      <c r="AJ11" s="46" t="s">
        <v>142</v>
      </c>
      <c r="AK11" s="46" t="s">
        <v>142</v>
      </c>
      <c r="AL11" s="134">
        <v>0.77</v>
      </c>
      <c r="AM11" s="46" t="s">
        <v>142</v>
      </c>
      <c r="AN11" s="47" t="s">
        <v>142</v>
      </c>
    </row>
    <row r="12" spans="1:40" s="9" customFormat="1" ht="14.5" x14ac:dyDescent="0.35">
      <c r="B12" s="38" t="s">
        <v>95</v>
      </c>
      <c r="C12" s="39"/>
      <c r="D12" s="40" t="s">
        <v>94</v>
      </c>
      <c r="E12" s="40" t="s">
        <v>94</v>
      </c>
      <c r="F12" s="46" t="s">
        <v>93</v>
      </c>
      <c r="G12" s="41" t="s">
        <v>24</v>
      </c>
      <c r="H12" s="40">
        <v>2015</v>
      </c>
      <c r="I12" s="42" t="s">
        <v>145</v>
      </c>
      <c r="J12" s="42"/>
      <c r="K12" s="43" t="s">
        <v>93</v>
      </c>
      <c r="L12" s="43" t="s">
        <v>141</v>
      </c>
      <c r="M12" s="44">
        <v>908</v>
      </c>
      <c r="N12" s="123">
        <v>0.61899999999999999</v>
      </c>
      <c r="O12" s="135">
        <v>0.12</v>
      </c>
      <c r="P12" s="132">
        <v>7.5999999999999998E-2</v>
      </c>
      <c r="Q12" s="132">
        <v>0.57299999999999995</v>
      </c>
      <c r="R12" s="132">
        <v>4.9000000000000002E-2</v>
      </c>
      <c r="S12" s="132">
        <v>1.0999999999999999E-2</v>
      </c>
      <c r="T12" s="133">
        <v>0.99</v>
      </c>
      <c r="U12" s="46" t="s">
        <v>142</v>
      </c>
      <c r="V12" s="46" t="s">
        <v>142</v>
      </c>
      <c r="W12" s="46" t="s">
        <v>142</v>
      </c>
      <c r="X12" s="131">
        <v>0.37</v>
      </c>
      <c r="Y12" s="46" t="s">
        <v>142</v>
      </c>
      <c r="Z12" s="46" t="s">
        <v>142</v>
      </c>
      <c r="AA12" s="133">
        <v>0.99</v>
      </c>
      <c r="AB12" s="46" t="s">
        <v>142</v>
      </c>
      <c r="AC12" s="46" t="s">
        <v>142</v>
      </c>
      <c r="AD12" s="46" t="s">
        <v>142</v>
      </c>
      <c r="AE12" s="131">
        <v>0.49</v>
      </c>
      <c r="AF12" s="46" t="s">
        <v>142</v>
      </c>
      <c r="AG12" s="46" t="s">
        <v>142</v>
      </c>
      <c r="AH12" s="133">
        <v>0.99</v>
      </c>
      <c r="AI12" s="46" t="s">
        <v>142</v>
      </c>
      <c r="AJ12" s="46" t="s">
        <v>142</v>
      </c>
      <c r="AK12" s="46" t="s">
        <v>142</v>
      </c>
      <c r="AL12" s="134">
        <v>0.31</v>
      </c>
      <c r="AM12" s="46" t="s">
        <v>142</v>
      </c>
      <c r="AN12" s="47" t="s">
        <v>142</v>
      </c>
    </row>
    <row r="13" spans="1:40" s="9" customFormat="1" x14ac:dyDescent="0.25">
      <c r="B13" s="38" t="s">
        <v>95</v>
      </c>
      <c r="C13" s="39"/>
      <c r="D13" s="39" t="s">
        <v>99</v>
      </c>
      <c r="E13" s="40" t="s">
        <v>99</v>
      </c>
      <c r="F13" s="46" t="s">
        <v>93</v>
      </c>
      <c r="G13" s="41" t="s">
        <v>24</v>
      </c>
      <c r="H13" s="40">
        <v>2016</v>
      </c>
      <c r="I13" s="42"/>
      <c r="J13" s="42"/>
      <c r="K13" s="43"/>
      <c r="L13" s="43"/>
      <c r="M13" s="44"/>
      <c r="N13" s="44"/>
      <c r="O13" s="44"/>
      <c r="P13" s="44"/>
      <c r="Q13" s="44"/>
      <c r="R13" s="44"/>
      <c r="S13" s="44"/>
      <c r="T13" s="45"/>
      <c r="U13" s="46"/>
      <c r="V13" s="46"/>
      <c r="W13" s="46"/>
      <c r="X13" s="46"/>
      <c r="Y13" s="46"/>
      <c r="Z13" s="46"/>
      <c r="AA13" s="45"/>
      <c r="AB13" s="46"/>
      <c r="AC13" s="46"/>
      <c r="AD13" s="46"/>
      <c r="AE13" s="46"/>
      <c r="AF13" s="46"/>
      <c r="AG13" s="46"/>
      <c r="AH13" s="45"/>
      <c r="AI13" s="46"/>
      <c r="AJ13" s="46"/>
      <c r="AK13" s="46"/>
      <c r="AL13" s="46"/>
      <c r="AM13" s="46"/>
      <c r="AN13" s="47"/>
    </row>
    <row r="14" spans="1:40" s="9" customFormat="1" x14ac:dyDescent="0.25">
      <c r="B14" s="38" t="s">
        <v>146</v>
      </c>
      <c r="C14" s="39"/>
      <c r="D14" s="39" t="s">
        <v>98</v>
      </c>
      <c r="E14" s="40" t="s">
        <v>98</v>
      </c>
      <c r="F14" s="40" t="s">
        <v>93</v>
      </c>
      <c r="G14" s="41" t="s">
        <v>24</v>
      </c>
      <c r="H14" s="40">
        <v>2016</v>
      </c>
      <c r="I14" s="42"/>
      <c r="J14" s="42"/>
      <c r="K14" s="43"/>
      <c r="L14" s="43"/>
      <c r="M14" s="44"/>
      <c r="N14" s="44"/>
      <c r="O14" s="44"/>
      <c r="P14" s="44"/>
      <c r="Q14" s="44"/>
      <c r="R14" s="44"/>
      <c r="S14" s="44"/>
      <c r="T14" s="45"/>
      <c r="U14" s="46"/>
      <c r="V14" s="46"/>
      <c r="W14" s="46"/>
      <c r="X14" s="46"/>
      <c r="Y14" s="46"/>
      <c r="Z14" s="46"/>
      <c r="AA14" s="45"/>
      <c r="AB14" s="46"/>
      <c r="AC14" s="46"/>
      <c r="AD14" s="46"/>
      <c r="AE14" s="46"/>
      <c r="AF14" s="46"/>
      <c r="AG14" s="46"/>
      <c r="AH14" s="45"/>
      <c r="AI14" s="46"/>
      <c r="AJ14" s="46"/>
      <c r="AK14" s="46"/>
      <c r="AL14" s="46"/>
      <c r="AM14" s="46"/>
      <c r="AN14" s="47"/>
    </row>
    <row r="15" spans="1:40" s="9" customFormat="1" ht="13" thickBot="1" x14ac:dyDescent="0.3">
      <c r="B15" s="38"/>
      <c r="C15" s="39"/>
      <c r="D15" s="39"/>
      <c r="E15" s="40"/>
      <c r="F15" s="40"/>
      <c r="G15" s="40"/>
      <c r="H15" s="49"/>
      <c r="I15" s="46"/>
      <c r="J15" s="46"/>
      <c r="K15" s="43"/>
      <c r="L15" s="43"/>
      <c r="M15" s="44"/>
      <c r="N15" s="44"/>
      <c r="O15" s="44"/>
      <c r="P15" s="44"/>
      <c r="Q15" s="44"/>
      <c r="R15" s="44"/>
      <c r="S15" s="44"/>
      <c r="T15" s="45"/>
      <c r="U15" s="46"/>
      <c r="V15" s="46"/>
      <c r="W15" s="46"/>
      <c r="X15" s="46"/>
      <c r="Y15" s="46"/>
      <c r="Z15" s="46"/>
      <c r="AA15" s="45"/>
      <c r="AB15" s="46"/>
      <c r="AC15" s="46"/>
      <c r="AD15" s="46"/>
      <c r="AE15" s="46"/>
      <c r="AF15" s="46"/>
      <c r="AG15" s="46"/>
      <c r="AH15" s="45"/>
      <c r="AI15" s="46"/>
      <c r="AJ15" s="46"/>
      <c r="AK15" s="46"/>
      <c r="AL15" s="46"/>
      <c r="AM15" s="46"/>
      <c r="AN15" s="47"/>
    </row>
    <row r="16" spans="1:40" s="9" customFormat="1" x14ac:dyDescent="0.25">
      <c r="B16" s="27"/>
      <c r="C16" s="28"/>
      <c r="D16" s="28"/>
      <c r="E16" s="29"/>
      <c r="F16" s="29"/>
      <c r="G16" s="29"/>
      <c r="H16" s="31"/>
      <c r="I16" s="36"/>
      <c r="J16" s="36"/>
      <c r="K16" s="33"/>
      <c r="L16" s="33"/>
      <c r="M16" s="34"/>
      <c r="N16" s="34"/>
      <c r="O16" s="34"/>
      <c r="P16" s="34"/>
      <c r="Q16" s="34"/>
      <c r="R16" s="34"/>
      <c r="S16" s="34"/>
      <c r="T16" s="35"/>
      <c r="U16" s="36"/>
      <c r="V16" s="36"/>
      <c r="W16" s="36"/>
      <c r="X16" s="36"/>
      <c r="Y16" s="36"/>
      <c r="Z16" s="36"/>
      <c r="AA16" s="35"/>
      <c r="AB16" s="36"/>
      <c r="AC16" s="36"/>
      <c r="AD16" s="36"/>
      <c r="AE16" s="36"/>
      <c r="AF16" s="36"/>
      <c r="AG16" s="36"/>
      <c r="AH16" s="35"/>
      <c r="AI16" s="36"/>
      <c r="AJ16" s="36"/>
      <c r="AK16" s="36"/>
      <c r="AL16" s="36"/>
      <c r="AM16" s="36"/>
      <c r="AN16" s="37"/>
    </row>
    <row r="17" spans="2:40" s="9" customFormat="1" x14ac:dyDescent="0.25">
      <c r="B17" s="38"/>
      <c r="C17" s="39"/>
      <c r="D17" s="39"/>
      <c r="E17" s="127"/>
      <c r="F17" s="40"/>
      <c r="G17" s="41"/>
      <c r="H17" s="40"/>
      <c r="I17" s="42"/>
      <c r="J17" s="42"/>
      <c r="K17" s="43"/>
      <c r="L17" s="43"/>
      <c r="M17" s="44"/>
      <c r="N17" s="44"/>
      <c r="O17" s="44"/>
      <c r="P17" s="44"/>
      <c r="Q17" s="44"/>
      <c r="R17" s="44"/>
      <c r="S17" s="44"/>
      <c r="T17" s="45"/>
      <c r="U17" s="46"/>
      <c r="V17" s="46"/>
      <c r="W17" s="46"/>
      <c r="X17" s="46"/>
      <c r="Y17" s="46"/>
      <c r="Z17" s="46"/>
      <c r="AA17" s="45"/>
      <c r="AB17" s="46"/>
      <c r="AC17" s="46"/>
      <c r="AD17" s="46"/>
      <c r="AE17" s="46"/>
      <c r="AF17" s="46"/>
      <c r="AG17" s="46"/>
      <c r="AH17" s="45"/>
      <c r="AI17" s="46"/>
      <c r="AJ17" s="46"/>
      <c r="AK17" s="46"/>
      <c r="AL17" s="46"/>
      <c r="AM17" s="46"/>
      <c r="AN17" s="47"/>
    </row>
    <row r="18" spans="2:40" s="9" customFormat="1" x14ac:dyDescent="0.25">
      <c r="B18" s="38"/>
      <c r="C18" s="39"/>
      <c r="D18" s="39"/>
      <c r="E18" s="40"/>
      <c r="F18" s="48"/>
      <c r="G18" s="41"/>
      <c r="H18" s="40"/>
      <c r="I18" s="42"/>
      <c r="J18" s="42"/>
      <c r="K18" s="43"/>
      <c r="L18" s="43"/>
      <c r="M18" s="44"/>
      <c r="N18" s="44"/>
      <c r="O18" s="44"/>
      <c r="P18" s="44"/>
      <c r="Q18" s="44"/>
      <c r="R18" s="44"/>
      <c r="S18" s="44"/>
      <c r="T18" s="45"/>
      <c r="U18" s="46"/>
      <c r="V18" s="46"/>
      <c r="W18" s="46"/>
      <c r="X18" s="46"/>
      <c r="Y18" s="46"/>
      <c r="Z18" s="46"/>
      <c r="AA18" s="45"/>
      <c r="AB18" s="46"/>
      <c r="AC18" s="46"/>
      <c r="AD18" s="46"/>
      <c r="AE18" s="46"/>
      <c r="AF18" s="46"/>
      <c r="AG18" s="46"/>
      <c r="AH18" s="45"/>
      <c r="AI18" s="46"/>
      <c r="AJ18" s="46"/>
      <c r="AK18" s="46"/>
      <c r="AL18" s="46"/>
      <c r="AM18" s="46"/>
      <c r="AN18" s="47"/>
    </row>
    <row r="19" spans="2:40" s="9" customFormat="1" x14ac:dyDescent="0.25">
      <c r="B19" s="38"/>
      <c r="C19" s="39"/>
      <c r="D19" s="39"/>
      <c r="E19" s="40"/>
      <c r="F19" s="46"/>
      <c r="G19" s="41"/>
      <c r="H19" s="40"/>
      <c r="I19" s="42"/>
      <c r="J19" s="42"/>
      <c r="K19" s="43"/>
      <c r="L19" s="43"/>
      <c r="M19" s="44"/>
      <c r="N19" s="44"/>
      <c r="O19" s="44"/>
      <c r="P19" s="44"/>
      <c r="Q19" s="44"/>
      <c r="R19" s="44"/>
      <c r="S19" s="44"/>
      <c r="T19" s="45"/>
      <c r="U19" s="46"/>
      <c r="V19" s="46"/>
      <c r="W19" s="46"/>
      <c r="X19" s="46"/>
      <c r="Y19" s="46"/>
      <c r="Z19" s="46"/>
      <c r="AA19" s="45"/>
      <c r="AB19" s="46"/>
      <c r="AC19" s="46"/>
      <c r="AD19" s="46"/>
      <c r="AE19" s="46"/>
      <c r="AF19" s="46"/>
      <c r="AG19" s="46"/>
      <c r="AH19" s="45"/>
      <c r="AI19" s="46"/>
      <c r="AJ19" s="46"/>
      <c r="AK19" s="46"/>
      <c r="AL19" s="46"/>
      <c r="AM19" s="46"/>
      <c r="AN19" s="47"/>
    </row>
    <row r="20" spans="2:40" s="9" customFormat="1" x14ac:dyDescent="0.25">
      <c r="B20" s="38"/>
      <c r="C20" s="39"/>
      <c r="D20" s="39"/>
      <c r="E20" s="40"/>
      <c r="F20" s="46"/>
      <c r="G20" s="41"/>
      <c r="H20" s="40"/>
      <c r="I20" s="42"/>
      <c r="J20" s="42"/>
      <c r="K20" s="43"/>
      <c r="L20" s="43"/>
      <c r="M20" s="44"/>
      <c r="N20" s="44"/>
      <c r="O20" s="44"/>
      <c r="P20" s="44"/>
      <c r="Q20" s="44"/>
      <c r="R20" s="44"/>
      <c r="S20" s="44"/>
      <c r="T20" s="45"/>
      <c r="U20" s="46"/>
      <c r="V20" s="46"/>
      <c r="W20" s="46"/>
      <c r="X20" s="46"/>
      <c r="Y20" s="46"/>
      <c r="Z20" s="46"/>
      <c r="AA20" s="45"/>
      <c r="AB20" s="46"/>
      <c r="AC20" s="46"/>
      <c r="AD20" s="46"/>
      <c r="AE20" s="46"/>
      <c r="AF20" s="46"/>
      <c r="AG20" s="46"/>
      <c r="AH20" s="45"/>
      <c r="AI20" s="46"/>
      <c r="AJ20" s="46"/>
      <c r="AK20" s="46"/>
      <c r="AL20" s="46"/>
      <c r="AM20" s="46"/>
      <c r="AN20" s="47"/>
    </row>
    <row r="21" spans="2:40" s="9" customFormat="1" x14ac:dyDescent="0.25">
      <c r="B21" s="38"/>
      <c r="C21" s="39"/>
      <c r="D21" s="39"/>
      <c r="E21" s="40"/>
      <c r="F21" s="40"/>
      <c r="G21" s="41"/>
      <c r="H21" s="40"/>
      <c r="I21" s="42"/>
      <c r="J21" s="42"/>
      <c r="K21" s="43"/>
      <c r="L21" s="43"/>
      <c r="M21" s="44"/>
      <c r="N21" s="44"/>
      <c r="O21" s="44"/>
      <c r="P21" s="44"/>
      <c r="Q21" s="44"/>
      <c r="R21" s="44"/>
      <c r="S21" s="44"/>
      <c r="T21" s="45"/>
      <c r="U21" s="46"/>
      <c r="V21" s="46"/>
      <c r="W21" s="46"/>
      <c r="X21" s="46"/>
      <c r="Y21" s="46"/>
      <c r="Z21" s="46"/>
      <c r="AA21" s="45"/>
      <c r="AB21" s="46"/>
      <c r="AC21" s="46"/>
      <c r="AD21" s="46"/>
      <c r="AE21" s="46"/>
      <c r="AF21" s="46"/>
      <c r="AG21" s="46"/>
      <c r="AH21" s="45"/>
      <c r="AI21" s="46"/>
      <c r="AJ21" s="46"/>
      <c r="AK21" s="46"/>
      <c r="AL21" s="46"/>
      <c r="AM21" s="46"/>
      <c r="AN21" s="47"/>
    </row>
    <row r="22" spans="2:40" s="9" customFormat="1" ht="13" thickBot="1" x14ac:dyDescent="0.3">
      <c r="B22" s="50"/>
      <c r="C22" s="51"/>
      <c r="D22" s="51"/>
      <c r="E22" s="52"/>
      <c r="F22" s="52"/>
      <c r="G22" s="52"/>
      <c r="H22" s="49"/>
      <c r="I22" s="53"/>
      <c r="J22" s="53"/>
      <c r="K22" s="54"/>
      <c r="L22" s="54"/>
      <c r="M22" s="55"/>
      <c r="N22" s="55"/>
      <c r="O22" s="55"/>
      <c r="P22" s="55"/>
      <c r="Q22" s="55"/>
      <c r="R22" s="55"/>
      <c r="S22" s="55"/>
      <c r="T22" s="56"/>
      <c r="U22" s="53"/>
      <c r="V22" s="53"/>
      <c r="W22" s="53"/>
      <c r="X22" s="53"/>
      <c r="Y22" s="53"/>
      <c r="Z22" s="53"/>
      <c r="AA22" s="56"/>
      <c r="AB22" s="53"/>
      <c r="AC22" s="53"/>
      <c r="AD22" s="53"/>
      <c r="AE22" s="53"/>
      <c r="AF22" s="53"/>
      <c r="AG22" s="53"/>
      <c r="AH22" s="56"/>
      <c r="AI22" s="53"/>
      <c r="AJ22" s="53"/>
      <c r="AK22" s="53"/>
      <c r="AL22" s="53"/>
      <c r="AM22" s="53"/>
      <c r="AN22" s="57"/>
    </row>
    <row r="23" spans="2:40" s="9" customFormat="1" x14ac:dyDescent="0.25">
      <c r="B23" s="27"/>
      <c r="C23" s="28"/>
      <c r="D23" s="28"/>
      <c r="E23" s="29"/>
      <c r="F23" s="29"/>
      <c r="G23" s="29"/>
      <c r="H23" s="31"/>
      <c r="I23" s="36"/>
      <c r="J23" s="36"/>
      <c r="K23" s="33"/>
      <c r="L23" s="33"/>
      <c r="M23" s="34"/>
      <c r="N23" s="34"/>
      <c r="O23" s="34"/>
      <c r="P23" s="34"/>
      <c r="Q23" s="34"/>
      <c r="R23" s="34"/>
      <c r="S23" s="34"/>
      <c r="T23" s="35"/>
      <c r="U23" s="36"/>
      <c r="V23" s="36"/>
      <c r="W23" s="36"/>
      <c r="X23" s="36"/>
      <c r="Y23" s="36"/>
      <c r="Z23" s="36"/>
      <c r="AA23" s="35"/>
      <c r="AB23" s="36"/>
      <c r="AC23" s="36"/>
      <c r="AD23" s="36"/>
      <c r="AE23" s="36"/>
      <c r="AF23" s="36"/>
      <c r="AG23" s="36"/>
      <c r="AH23" s="35"/>
      <c r="AI23" s="36"/>
      <c r="AJ23" s="36"/>
      <c r="AK23" s="36"/>
      <c r="AL23" s="36"/>
      <c r="AM23" s="36"/>
      <c r="AN23" s="37"/>
    </row>
    <row r="24" spans="2:40" s="9" customFormat="1" x14ac:dyDescent="0.25">
      <c r="B24" s="38"/>
      <c r="C24" s="39"/>
      <c r="D24" s="39"/>
      <c r="E24" s="40"/>
      <c r="F24" s="40"/>
      <c r="G24" s="41"/>
      <c r="H24" s="40"/>
      <c r="I24" s="42"/>
      <c r="J24" s="42"/>
      <c r="K24" s="43"/>
      <c r="L24" s="43"/>
      <c r="M24" s="44"/>
      <c r="N24" s="44"/>
      <c r="O24" s="44"/>
      <c r="P24" s="44"/>
      <c r="Q24" s="44"/>
      <c r="R24" s="44"/>
      <c r="S24" s="44"/>
      <c r="T24" s="45"/>
      <c r="U24" s="46"/>
      <c r="V24" s="46"/>
      <c r="W24" s="46"/>
      <c r="X24" s="46"/>
      <c r="Y24" s="46"/>
      <c r="Z24" s="46"/>
      <c r="AA24" s="45"/>
      <c r="AB24" s="46"/>
      <c r="AC24" s="46"/>
      <c r="AD24" s="46"/>
      <c r="AE24" s="46"/>
      <c r="AF24" s="46"/>
      <c r="AG24" s="46"/>
      <c r="AH24" s="45"/>
      <c r="AI24" s="46"/>
      <c r="AJ24" s="46"/>
      <c r="AK24" s="46"/>
      <c r="AL24" s="46"/>
      <c r="AM24" s="46"/>
      <c r="AN24" s="47"/>
    </row>
    <row r="25" spans="2:40" s="9" customFormat="1" x14ac:dyDescent="0.25">
      <c r="B25" s="38"/>
      <c r="C25" s="39"/>
      <c r="D25" s="39"/>
      <c r="E25" s="40"/>
      <c r="F25" s="48"/>
      <c r="G25" s="41"/>
      <c r="H25" s="40"/>
      <c r="I25" s="42"/>
      <c r="J25" s="42"/>
      <c r="K25" s="43"/>
      <c r="L25" s="43"/>
      <c r="M25" s="44"/>
      <c r="N25" s="44"/>
      <c r="O25" s="44"/>
      <c r="P25" s="44"/>
      <c r="Q25" s="44"/>
      <c r="R25" s="44"/>
      <c r="S25" s="44"/>
      <c r="T25" s="45"/>
      <c r="U25" s="46"/>
      <c r="V25" s="46"/>
      <c r="W25" s="46"/>
      <c r="X25" s="46"/>
      <c r="Y25" s="46"/>
      <c r="Z25" s="46"/>
      <c r="AA25" s="45"/>
      <c r="AB25" s="46"/>
      <c r="AC25" s="46"/>
      <c r="AD25" s="46"/>
      <c r="AE25" s="46"/>
      <c r="AF25" s="46"/>
      <c r="AG25" s="46"/>
      <c r="AH25" s="45"/>
      <c r="AI25" s="46"/>
      <c r="AJ25" s="46"/>
      <c r="AK25" s="46"/>
      <c r="AL25" s="46"/>
      <c r="AM25" s="46"/>
      <c r="AN25" s="47"/>
    </row>
    <row r="26" spans="2:40" s="9" customFormat="1" x14ac:dyDescent="0.25">
      <c r="B26" s="38"/>
      <c r="C26" s="39"/>
      <c r="D26" s="39"/>
      <c r="E26" s="40"/>
      <c r="F26" s="46"/>
      <c r="G26" s="41"/>
      <c r="H26" s="40"/>
      <c r="I26" s="42"/>
      <c r="J26" s="42"/>
      <c r="K26" s="43"/>
      <c r="L26" s="43"/>
      <c r="M26" s="44"/>
      <c r="N26" s="44"/>
      <c r="O26" s="44"/>
      <c r="P26" s="44"/>
      <c r="Q26" s="44"/>
      <c r="R26" s="44"/>
      <c r="S26" s="44"/>
      <c r="T26" s="45"/>
      <c r="U26" s="46"/>
      <c r="V26" s="46"/>
      <c r="W26" s="46"/>
      <c r="X26" s="46"/>
      <c r="Y26" s="46"/>
      <c r="Z26" s="46"/>
      <c r="AA26" s="45"/>
      <c r="AB26" s="46"/>
      <c r="AC26" s="46"/>
      <c r="AD26" s="46"/>
      <c r="AE26" s="46"/>
      <c r="AF26" s="46"/>
      <c r="AG26" s="46"/>
      <c r="AH26" s="45"/>
      <c r="AI26" s="46"/>
      <c r="AJ26" s="46"/>
      <c r="AK26" s="46"/>
      <c r="AL26" s="46"/>
      <c r="AM26" s="46"/>
      <c r="AN26" s="47"/>
    </row>
    <row r="27" spans="2:40" s="9" customFormat="1" x14ac:dyDescent="0.25">
      <c r="B27" s="38"/>
      <c r="C27" s="39"/>
      <c r="D27" s="39"/>
      <c r="E27" s="40"/>
      <c r="F27" s="46"/>
      <c r="G27" s="41"/>
      <c r="H27" s="40"/>
      <c r="I27" s="42"/>
      <c r="J27" s="42"/>
      <c r="K27" s="43"/>
      <c r="L27" s="43"/>
      <c r="M27" s="44"/>
      <c r="N27" s="44"/>
      <c r="O27" s="44"/>
      <c r="P27" s="44"/>
      <c r="Q27" s="44"/>
      <c r="R27" s="44"/>
      <c r="S27" s="44"/>
      <c r="T27" s="45"/>
      <c r="U27" s="46"/>
      <c r="V27" s="46"/>
      <c r="W27" s="46"/>
      <c r="X27" s="46"/>
      <c r="Y27" s="46"/>
      <c r="Z27" s="46"/>
      <c r="AA27" s="45"/>
      <c r="AB27" s="46"/>
      <c r="AC27" s="46"/>
      <c r="AD27" s="46"/>
      <c r="AE27" s="46"/>
      <c r="AF27" s="46"/>
      <c r="AG27" s="46"/>
      <c r="AH27" s="45"/>
      <c r="AI27" s="46"/>
      <c r="AJ27" s="46"/>
      <c r="AK27" s="46"/>
      <c r="AL27" s="46"/>
      <c r="AM27" s="46"/>
      <c r="AN27" s="47"/>
    </row>
    <row r="28" spans="2:40" s="9" customFormat="1" x14ac:dyDescent="0.25">
      <c r="B28" s="38"/>
      <c r="C28" s="39"/>
      <c r="D28" s="39"/>
      <c r="E28" s="40"/>
      <c r="F28" s="40"/>
      <c r="G28" s="41"/>
      <c r="H28" s="40"/>
      <c r="I28" s="42"/>
      <c r="J28" s="42"/>
      <c r="K28" s="43"/>
      <c r="L28" s="43"/>
      <c r="M28" s="44"/>
      <c r="N28" s="44"/>
      <c r="O28" s="44"/>
      <c r="P28" s="44"/>
      <c r="Q28" s="44"/>
      <c r="R28" s="44"/>
      <c r="S28" s="44"/>
      <c r="T28" s="45"/>
      <c r="U28" s="46"/>
      <c r="V28" s="46"/>
      <c r="W28" s="46"/>
      <c r="X28" s="46"/>
      <c r="Y28" s="46"/>
      <c r="Z28" s="46"/>
      <c r="AA28" s="45"/>
      <c r="AB28" s="46"/>
      <c r="AC28" s="46"/>
      <c r="AD28" s="46"/>
      <c r="AE28" s="46"/>
      <c r="AF28" s="46"/>
      <c r="AG28" s="46"/>
      <c r="AH28" s="45"/>
      <c r="AI28" s="46"/>
      <c r="AJ28" s="46"/>
      <c r="AK28" s="46"/>
      <c r="AL28" s="46"/>
      <c r="AM28" s="46"/>
      <c r="AN28" s="47"/>
    </row>
    <row r="29" spans="2:40" s="9" customFormat="1" ht="13" thickBot="1" x14ac:dyDescent="0.3">
      <c r="B29" s="50"/>
      <c r="C29" s="51"/>
      <c r="D29" s="51"/>
      <c r="E29" s="52"/>
      <c r="F29" s="52"/>
      <c r="G29" s="52"/>
      <c r="H29" s="49"/>
      <c r="I29" s="53"/>
      <c r="J29" s="53"/>
      <c r="K29" s="58"/>
      <c r="L29" s="58"/>
      <c r="M29" s="55"/>
      <c r="N29" s="55"/>
      <c r="O29" s="55"/>
      <c r="P29" s="55"/>
      <c r="Q29" s="55"/>
      <c r="R29" s="55"/>
      <c r="S29" s="55"/>
      <c r="T29" s="56"/>
      <c r="U29" s="53"/>
      <c r="V29" s="53"/>
      <c r="W29" s="53"/>
      <c r="X29" s="53"/>
      <c r="Y29" s="53"/>
      <c r="Z29" s="53"/>
      <c r="AA29" s="56"/>
      <c r="AB29" s="53"/>
      <c r="AC29" s="53"/>
      <c r="AD29" s="53"/>
      <c r="AE29" s="53"/>
      <c r="AF29" s="53"/>
      <c r="AG29" s="53"/>
      <c r="AH29" s="56"/>
      <c r="AI29" s="53"/>
      <c r="AJ29" s="53"/>
      <c r="AK29" s="53"/>
      <c r="AL29" s="53"/>
      <c r="AM29" s="53"/>
      <c r="AN29" s="57"/>
    </row>
    <row r="30" spans="2:40" s="9" customFormat="1" x14ac:dyDescent="0.25">
      <c r="B30" s="27"/>
      <c r="C30" s="28"/>
      <c r="D30" s="28"/>
      <c r="E30" s="29"/>
      <c r="F30" s="29"/>
      <c r="G30" s="29"/>
      <c r="H30" s="31"/>
      <c r="I30" s="36"/>
      <c r="J30" s="36"/>
      <c r="K30" s="33"/>
      <c r="L30" s="33"/>
      <c r="M30" s="34"/>
      <c r="N30" s="34"/>
      <c r="O30" s="34"/>
      <c r="P30" s="34"/>
      <c r="Q30" s="34"/>
      <c r="R30" s="34"/>
      <c r="S30" s="34"/>
      <c r="T30" s="35"/>
      <c r="U30" s="36"/>
      <c r="V30" s="36"/>
      <c r="W30" s="36"/>
      <c r="X30" s="36"/>
      <c r="Y30" s="36"/>
      <c r="Z30" s="36"/>
      <c r="AA30" s="35"/>
      <c r="AB30" s="36"/>
      <c r="AC30" s="36"/>
      <c r="AD30" s="36"/>
      <c r="AE30" s="36"/>
      <c r="AF30" s="36"/>
      <c r="AG30" s="36"/>
      <c r="AH30" s="35"/>
      <c r="AI30" s="36"/>
      <c r="AJ30" s="36"/>
      <c r="AK30" s="36"/>
      <c r="AL30" s="36"/>
      <c r="AM30" s="36"/>
      <c r="AN30" s="37"/>
    </row>
    <row r="31" spans="2:40" s="9" customFormat="1" x14ac:dyDescent="0.25">
      <c r="B31" s="38"/>
      <c r="C31" s="39"/>
      <c r="D31" s="39"/>
      <c r="E31" s="40"/>
      <c r="F31" s="40"/>
      <c r="G31" s="41"/>
      <c r="H31" s="40"/>
      <c r="I31" s="42"/>
      <c r="J31" s="42"/>
      <c r="K31" s="43"/>
      <c r="L31" s="43"/>
      <c r="M31" s="44"/>
      <c r="N31" s="44"/>
      <c r="O31" s="44"/>
      <c r="P31" s="44"/>
      <c r="Q31" s="44"/>
      <c r="R31" s="44"/>
      <c r="S31" s="44"/>
      <c r="T31" s="45"/>
      <c r="U31" s="46"/>
      <c r="V31" s="46"/>
      <c r="W31" s="46"/>
      <c r="X31" s="46"/>
      <c r="Y31" s="46"/>
      <c r="Z31" s="46"/>
      <c r="AA31" s="45"/>
      <c r="AB31" s="46"/>
      <c r="AC31" s="46"/>
      <c r="AD31" s="46"/>
      <c r="AE31" s="46"/>
      <c r="AF31" s="46"/>
      <c r="AG31" s="46"/>
      <c r="AH31" s="45"/>
      <c r="AI31" s="46"/>
      <c r="AJ31" s="46"/>
      <c r="AK31" s="46"/>
      <c r="AL31" s="46"/>
      <c r="AM31" s="46"/>
      <c r="AN31" s="47"/>
    </row>
    <row r="32" spans="2:40" s="9" customFormat="1" x14ac:dyDescent="0.25">
      <c r="B32" s="38"/>
      <c r="C32" s="39"/>
      <c r="D32" s="39"/>
      <c r="E32" s="40"/>
      <c r="F32" s="48"/>
      <c r="G32" s="41"/>
      <c r="H32" s="40"/>
      <c r="I32" s="42"/>
      <c r="J32" s="42"/>
      <c r="K32" s="43"/>
      <c r="L32" s="43"/>
      <c r="M32" s="44"/>
      <c r="N32" s="44"/>
      <c r="O32" s="44"/>
      <c r="P32" s="44"/>
      <c r="Q32" s="44"/>
      <c r="R32" s="44"/>
      <c r="S32" s="44"/>
      <c r="T32" s="45"/>
      <c r="U32" s="46"/>
      <c r="V32" s="46"/>
      <c r="W32" s="46"/>
      <c r="X32" s="46"/>
      <c r="Y32" s="46"/>
      <c r="Z32" s="46"/>
      <c r="AA32" s="45"/>
      <c r="AB32" s="46"/>
      <c r="AC32" s="46"/>
      <c r="AD32" s="46"/>
      <c r="AE32" s="46"/>
      <c r="AF32" s="46"/>
      <c r="AG32" s="46"/>
      <c r="AH32" s="45"/>
      <c r="AI32" s="46"/>
      <c r="AJ32" s="46"/>
      <c r="AK32" s="46"/>
      <c r="AL32" s="46"/>
      <c r="AM32" s="46"/>
      <c r="AN32" s="47"/>
    </row>
    <row r="33" spans="2:40" s="9" customFormat="1" x14ac:dyDescent="0.25">
      <c r="B33" s="38"/>
      <c r="C33" s="39"/>
      <c r="D33" s="39"/>
      <c r="E33" s="40"/>
      <c r="F33" s="46"/>
      <c r="G33" s="41"/>
      <c r="H33" s="40"/>
      <c r="I33" s="42"/>
      <c r="J33" s="42"/>
      <c r="K33" s="43"/>
      <c r="L33" s="43"/>
      <c r="M33" s="44"/>
      <c r="N33" s="44"/>
      <c r="O33" s="44"/>
      <c r="P33" s="44"/>
      <c r="Q33" s="44"/>
      <c r="R33" s="44"/>
      <c r="S33" s="44"/>
      <c r="T33" s="45"/>
      <c r="U33" s="46"/>
      <c r="V33" s="46"/>
      <c r="W33" s="46"/>
      <c r="X33" s="46"/>
      <c r="Y33" s="46"/>
      <c r="Z33" s="46"/>
      <c r="AA33" s="45"/>
      <c r="AB33" s="46"/>
      <c r="AC33" s="46"/>
      <c r="AD33" s="46"/>
      <c r="AE33" s="46"/>
      <c r="AF33" s="46"/>
      <c r="AG33" s="46"/>
      <c r="AH33" s="45"/>
      <c r="AI33" s="46"/>
      <c r="AJ33" s="46"/>
      <c r="AK33" s="46"/>
      <c r="AL33" s="46"/>
      <c r="AM33" s="46"/>
      <c r="AN33" s="47"/>
    </row>
    <row r="34" spans="2:40" s="9" customFormat="1" x14ac:dyDescent="0.25">
      <c r="B34" s="38"/>
      <c r="C34" s="39"/>
      <c r="D34" s="39"/>
      <c r="E34" s="40"/>
      <c r="F34" s="46"/>
      <c r="G34" s="41"/>
      <c r="H34" s="40"/>
      <c r="I34" s="42"/>
      <c r="J34" s="42"/>
      <c r="K34" s="43"/>
      <c r="L34" s="43"/>
      <c r="M34" s="44"/>
      <c r="N34" s="44"/>
      <c r="O34" s="44"/>
      <c r="P34" s="44"/>
      <c r="Q34" s="44"/>
      <c r="R34" s="44"/>
      <c r="S34" s="44"/>
      <c r="T34" s="45"/>
      <c r="U34" s="46"/>
      <c r="V34" s="46"/>
      <c r="W34" s="46"/>
      <c r="X34" s="46"/>
      <c r="Y34" s="46"/>
      <c r="Z34" s="46"/>
      <c r="AA34" s="45"/>
      <c r="AB34" s="46"/>
      <c r="AC34" s="46"/>
      <c r="AD34" s="46"/>
      <c r="AE34" s="46"/>
      <c r="AF34" s="46"/>
      <c r="AG34" s="46"/>
      <c r="AH34" s="45"/>
      <c r="AI34" s="46"/>
      <c r="AJ34" s="46"/>
      <c r="AK34" s="46"/>
      <c r="AL34" s="46"/>
      <c r="AM34" s="46"/>
      <c r="AN34" s="47"/>
    </row>
    <row r="35" spans="2:40" s="9" customFormat="1" x14ac:dyDescent="0.25">
      <c r="B35" s="38"/>
      <c r="C35" s="39"/>
      <c r="D35" s="39"/>
      <c r="E35" s="40"/>
      <c r="F35" s="40"/>
      <c r="G35" s="41"/>
      <c r="H35" s="40"/>
      <c r="I35" s="42"/>
      <c r="J35" s="42"/>
      <c r="K35" s="43"/>
      <c r="L35" s="43"/>
      <c r="M35" s="44"/>
      <c r="N35" s="44"/>
      <c r="O35" s="44"/>
      <c r="P35" s="44"/>
      <c r="Q35" s="44"/>
      <c r="R35" s="44"/>
      <c r="S35" s="44"/>
      <c r="T35" s="45"/>
      <c r="U35" s="46"/>
      <c r="V35" s="46"/>
      <c r="W35" s="46"/>
      <c r="X35" s="46"/>
      <c r="Y35" s="46"/>
      <c r="Z35" s="46"/>
      <c r="AA35" s="45"/>
      <c r="AB35" s="46"/>
      <c r="AC35" s="46"/>
      <c r="AD35" s="46"/>
      <c r="AE35" s="46"/>
      <c r="AF35" s="46"/>
      <c r="AG35" s="46"/>
      <c r="AH35" s="45"/>
      <c r="AI35" s="46"/>
      <c r="AJ35" s="46"/>
      <c r="AK35" s="46"/>
      <c r="AL35" s="46"/>
      <c r="AM35" s="46"/>
      <c r="AN35" s="47"/>
    </row>
    <row r="36" spans="2:40" s="9" customFormat="1" ht="13" thickBot="1" x14ac:dyDescent="0.3">
      <c r="B36" s="38"/>
      <c r="C36" s="39"/>
      <c r="D36" s="39"/>
      <c r="E36" s="40"/>
      <c r="F36" s="40"/>
      <c r="G36" s="40"/>
      <c r="H36" s="49"/>
      <c r="I36" s="46"/>
      <c r="J36" s="46"/>
      <c r="K36" s="43"/>
      <c r="L36" s="43"/>
      <c r="M36" s="44"/>
      <c r="N36" s="44"/>
      <c r="O36" s="44"/>
      <c r="P36" s="44"/>
      <c r="Q36" s="44"/>
      <c r="R36" s="44"/>
      <c r="S36" s="44"/>
      <c r="T36" s="45"/>
      <c r="U36" s="46"/>
      <c r="V36" s="46"/>
      <c r="W36" s="46"/>
      <c r="X36" s="46"/>
      <c r="Y36" s="46"/>
      <c r="Z36" s="46"/>
      <c r="AA36" s="45"/>
      <c r="AB36" s="46"/>
      <c r="AC36" s="46"/>
      <c r="AD36" s="46"/>
      <c r="AE36" s="46"/>
      <c r="AF36" s="46"/>
      <c r="AG36" s="46"/>
      <c r="AH36" s="45"/>
      <c r="AI36" s="46"/>
      <c r="AJ36" s="46"/>
      <c r="AK36" s="46"/>
      <c r="AL36" s="46"/>
      <c r="AM36" s="46"/>
      <c r="AN36" s="47"/>
    </row>
    <row r="37" spans="2:40" s="9" customFormat="1" x14ac:dyDescent="0.25">
      <c r="B37" s="27"/>
      <c r="C37" s="28"/>
      <c r="D37" s="28"/>
      <c r="E37" s="36"/>
      <c r="F37" s="29"/>
      <c r="G37" s="29"/>
      <c r="H37" s="29"/>
      <c r="I37" s="36"/>
      <c r="J37" s="36"/>
      <c r="K37" s="59"/>
      <c r="L37" s="59"/>
      <c r="M37" s="59"/>
      <c r="N37" s="59"/>
      <c r="O37" s="59"/>
      <c r="P37" s="59"/>
      <c r="Q37" s="59"/>
      <c r="R37" s="59"/>
      <c r="S37" s="59"/>
      <c r="T37" s="35"/>
      <c r="U37" s="36"/>
      <c r="V37" s="36"/>
      <c r="W37" s="36"/>
      <c r="X37" s="36"/>
      <c r="Y37" s="36"/>
      <c r="Z37" s="36"/>
      <c r="AA37" s="35"/>
      <c r="AB37" s="36"/>
      <c r="AC37" s="36"/>
      <c r="AD37" s="36"/>
      <c r="AE37" s="36"/>
      <c r="AF37" s="36"/>
      <c r="AG37" s="36"/>
      <c r="AH37" s="35"/>
      <c r="AI37" s="36"/>
      <c r="AJ37" s="36"/>
      <c r="AK37" s="36"/>
      <c r="AL37" s="36"/>
      <c r="AM37" s="36"/>
      <c r="AN37" s="37"/>
    </row>
    <row r="38" spans="2:40" s="9" customFormat="1" x14ac:dyDescent="0.25">
      <c r="B38" s="38"/>
      <c r="C38" s="39"/>
      <c r="D38" s="39"/>
      <c r="E38" s="46"/>
      <c r="F38" s="40"/>
      <c r="G38" s="40"/>
      <c r="H38" s="40"/>
      <c r="I38" s="46"/>
      <c r="J38" s="46"/>
      <c r="K38" s="60"/>
      <c r="L38" s="60"/>
      <c r="M38" s="61"/>
      <c r="N38" s="61"/>
      <c r="O38" s="61"/>
      <c r="P38" s="61"/>
      <c r="Q38" s="61"/>
      <c r="R38" s="61"/>
      <c r="S38" s="61"/>
      <c r="T38" s="62"/>
      <c r="U38" s="63"/>
      <c r="V38" s="63"/>
      <c r="W38" s="63"/>
      <c r="X38" s="63"/>
      <c r="Y38" s="63"/>
      <c r="Z38" s="63"/>
      <c r="AA38" s="62"/>
      <c r="AB38" s="63"/>
      <c r="AC38" s="63"/>
      <c r="AD38" s="63"/>
      <c r="AE38" s="63"/>
      <c r="AF38" s="63"/>
      <c r="AG38" s="63"/>
      <c r="AH38" s="62"/>
      <c r="AI38" s="63"/>
      <c r="AJ38" s="63"/>
      <c r="AK38" s="63"/>
      <c r="AL38" s="63"/>
      <c r="AM38" s="63"/>
      <c r="AN38" s="64"/>
    </row>
    <row r="39" spans="2:40" s="9" customFormat="1" x14ac:dyDescent="0.25">
      <c r="B39" s="38"/>
      <c r="C39" s="39"/>
      <c r="D39" s="39"/>
      <c r="E39" s="46"/>
      <c r="F39" s="40"/>
      <c r="G39" s="40"/>
      <c r="H39" s="40"/>
      <c r="I39" s="46"/>
      <c r="J39" s="46"/>
      <c r="K39" s="60"/>
      <c r="L39" s="60"/>
      <c r="M39" s="60"/>
      <c r="N39" s="60"/>
      <c r="O39" s="60"/>
      <c r="P39" s="60"/>
      <c r="Q39" s="60"/>
      <c r="R39" s="60"/>
      <c r="S39" s="60"/>
      <c r="T39" s="45"/>
      <c r="U39" s="46"/>
      <c r="V39" s="46"/>
      <c r="W39" s="46"/>
      <c r="X39" s="46"/>
      <c r="Y39" s="46"/>
      <c r="Z39" s="46"/>
      <c r="AA39" s="45"/>
      <c r="AB39" s="46"/>
      <c r="AC39" s="46"/>
      <c r="AD39" s="46"/>
      <c r="AE39" s="46"/>
      <c r="AF39" s="46"/>
      <c r="AG39" s="46"/>
      <c r="AH39" s="45"/>
      <c r="AI39" s="46"/>
      <c r="AJ39" s="46"/>
      <c r="AK39" s="46"/>
      <c r="AL39" s="46"/>
      <c r="AM39" s="46"/>
      <c r="AN39" s="47"/>
    </row>
    <row r="40" spans="2:40" s="9" customFormat="1" x14ac:dyDescent="0.25">
      <c r="B40" s="38"/>
      <c r="C40" s="39"/>
      <c r="D40" s="39"/>
      <c r="E40" s="46"/>
      <c r="F40" s="40"/>
      <c r="G40" s="40"/>
      <c r="H40" s="40"/>
      <c r="I40" s="46"/>
      <c r="J40" s="46"/>
      <c r="K40" s="60"/>
      <c r="L40" s="60"/>
      <c r="M40" s="61"/>
      <c r="N40" s="61"/>
      <c r="O40" s="61"/>
      <c r="P40" s="61"/>
      <c r="Q40" s="61"/>
      <c r="R40" s="61"/>
      <c r="S40" s="61"/>
      <c r="T40" s="62"/>
      <c r="U40" s="63"/>
      <c r="V40" s="63"/>
      <c r="W40" s="63"/>
      <c r="X40" s="63"/>
      <c r="Y40" s="63"/>
      <c r="Z40" s="63"/>
      <c r="AA40" s="62"/>
      <c r="AB40" s="63"/>
      <c r="AC40" s="63"/>
      <c r="AD40" s="63"/>
      <c r="AE40" s="63"/>
      <c r="AF40" s="63"/>
      <c r="AG40" s="63"/>
      <c r="AH40" s="62"/>
      <c r="AI40" s="63"/>
      <c r="AJ40" s="63"/>
      <c r="AK40" s="63"/>
      <c r="AL40" s="63"/>
      <c r="AM40" s="63"/>
      <c r="AN40" s="64"/>
    </row>
    <row r="41" spans="2:40" s="9" customFormat="1" x14ac:dyDescent="0.25">
      <c r="B41" s="38"/>
      <c r="C41" s="39"/>
      <c r="D41" s="39"/>
      <c r="E41" s="46"/>
      <c r="F41" s="40"/>
      <c r="G41" s="40"/>
      <c r="H41" s="40"/>
      <c r="I41" s="46"/>
      <c r="J41" s="46"/>
      <c r="K41" s="60"/>
      <c r="L41" s="60"/>
      <c r="M41" s="60"/>
      <c r="N41" s="60"/>
      <c r="O41" s="60"/>
      <c r="P41" s="60"/>
      <c r="Q41" s="60"/>
      <c r="R41" s="60"/>
      <c r="S41" s="60"/>
      <c r="T41" s="45"/>
      <c r="U41" s="46"/>
      <c r="V41" s="46"/>
      <c r="W41" s="46"/>
      <c r="X41" s="46"/>
      <c r="Y41" s="46"/>
      <c r="Z41" s="46"/>
      <c r="AA41" s="45"/>
      <c r="AB41" s="46"/>
      <c r="AC41" s="46"/>
      <c r="AD41" s="46"/>
      <c r="AE41" s="46"/>
      <c r="AF41" s="46"/>
      <c r="AG41" s="46"/>
      <c r="AH41" s="45"/>
      <c r="AI41" s="46"/>
      <c r="AJ41" s="46"/>
      <c r="AK41" s="46"/>
      <c r="AL41" s="46"/>
      <c r="AM41" s="46"/>
      <c r="AN41" s="47"/>
    </row>
    <row r="42" spans="2:40" s="9" customFormat="1" x14ac:dyDescent="0.25">
      <c r="B42" s="38"/>
      <c r="C42" s="39"/>
      <c r="D42" s="39"/>
      <c r="E42" s="46"/>
      <c r="F42" s="40"/>
      <c r="G42" s="40"/>
      <c r="H42" s="40"/>
      <c r="I42" s="46"/>
      <c r="J42" s="46"/>
      <c r="K42" s="60"/>
      <c r="L42" s="60"/>
      <c r="M42" s="61"/>
      <c r="N42" s="61"/>
      <c r="O42" s="61"/>
      <c r="P42" s="61"/>
      <c r="Q42" s="61"/>
      <c r="R42" s="61"/>
      <c r="S42" s="61"/>
      <c r="T42" s="62"/>
      <c r="U42" s="63"/>
      <c r="V42" s="63"/>
      <c r="W42" s="63"/>
      <c r="X42" s="63"/>
      <c r="Y42" s="63"/>
      <c r="Z42" s="63"/>
      <c r="AA42" s="62"/>
      <c r="AB42" s="63"/>
      <c r="AC42" s="63"/>
      <c r="AD42" s="63"/>
      <c r="AE42" s="63"/>
      <c r="AF42" s="63"/>
      <c r="AG42" s="63"/>
      <c r="AH42" s="62"/>
      <c r="AI42" s="63"/>
      <c r="AJ42" s="63"/>
      <c r="AK42" s="63"/>
      <c r="AL42" s="63"/>
      <c r="AM42" s="63"/>
      <c r="AN42" s="64"/>
    </row>
    <row r="43" spans="2:40" s="9" customFormat="1" x14ac:dyDescent="0.25">
      <c r="B43" s="38"/>
      <c r="C43" s="39"/>
      <c r="D43" s="39"/>
      <c r="E43" s="46"/>
      <c r="F43" s="40"/>
      <c r="G43" s="40"/>
      <c r="H43" s="40"/>
      <c r="I43" s="46"/>
      <c r="J43" s="46"/>
      <c r="K43" s="60"/>
      <c r="L43" s="60"/>
      <c r="M43" s="60"/>
      <c r="N43" s="60"/>
      <c r="O43" s="60"/>
      <c r="P43" s="60"/>
      <c r="Q43" s="60"/>
      <c r="R43" s="60"/>
      <c r="S43" s="60"/>
      <c r="T43" s="45"/>
      <c r="U43" s="46"/>
      <c r="V43" s="46"/>
      <c r="W43" s="46"/>
      <c r="X43" s="46"/>
      <c r="Y43" s="46"/>
      <c r="Z43" s="46"/>
      <c r="AA43" s="45"/>
      <c r="AB43" s="46"/>
      <c r="AC43" s="46"/>
      <c r="AD43" s="46"/>
      <c r="AE43" s="46"/>
      <c r="AF43" s="46"/>
      <c r="AG43" s="46"/>
      <c r="AH43" s="45"/>
      <c r="AI43" s="46"/>
      <c r="AJ43" s="46"/>
      <c r="AK43" s="46"/>
      <c r="AL43" s="46"/>
      <c r="AM43" s="46"/>
      <c r="AN43" s="47"/>
    </row>
    <row r="44" spans="2:40" s="9" customFormat="1" ht="13" thickBot="1" x14ac:dyDescent="0.3">
      <c r="B44" s="50"/>
      <c r="C44" s="51"/>
      <c r="D44" s="51"/>
      <c r="E44" s="53"/>
      <c r="F44" s="52"/>
      <c r="G44" s="52"/>
      <c r="H44" s="52"/>
      <c r="I44" s="53"/>
      <c r="J44" s="53"/>
      <c r="K44" s="65"/>
      <c r="L44" s="65"/>
      <c r="M44" s="65"/>
      <c r="N44" s="65"/>
      <c r="O44" s="65"/>
      <c r="P44" s="65"/>
      <c r="Q44" s="65"/>
      <c r="R44" s="65"/>
      <c r="S44" s="65"/>
      <c r="T44" s="56"/>
      <c r="U44" s="53"/>
      <c r="V44" s="53"/>
      <c r="W44" s="53"/>
      <c r="X44" s="53"/>
      <c r="Y44" s="53"/>
      <c r="Z44" s="53"/>
      <c r="AA44" s="56"/>
      <c r="AB44" s="53"/>
      <c r="AC44" s="53"/>
      <c r="AD44" s="53"/>
      <c r="AE44" s="53"/>
      <c r="AF44" s="53"/>
      <c r="AG44" s="53"/>
      <c r="AH44" s="56"/>
      <c r="AI44" s="53"/>
      <c r="AJ44" s="53"/>
      <c r="AK44" s="53"/>
      <c r="AL44" s="53"/>
      <c r="AM44" s="53"/>
      <c r="AN44" s="57"/>
    </row>
    <row r="45" spans="2:40" s="9" customFormat="1" x14ac:dyDescent="0.25">
      <c r="B45" s="66"/>
      <c r="C45" s="67"/>
      <c r="D45" s="67"/>
      <c r="E45" s="68"/>
      <c r="F45" s="49"/>
      <c r="G45" s="49"/>
      <c r="H45" s="29"/>
      <c r="I45" s="68"/>
      <c r="J45" s="68"/>
      <c r="K45" s="69"/>
      <c r="L45" s="69"/>
      <c r="M45" s="70"/>
      <c r="N45" s="70"/>
      <c r="O45" s="70"/>
      <c r="P45" s="70"/>
      <c r="Q45" s="70"/>
      <c r="R45" s="70"/>
      <c r="S45" s="70"/>
      <c r="T45" s="71"/>
      <c r="U45" s="68"/>
      <c r="V45" s="68"/>
      <c r="W45" s="68"/>
      <c r="X45" s="68"/>
      <c r="Y45" s="68"/>
      <c r="Z45" s="68"/>
      <c r="AA45" s="71"/>
      <c r="AB45" s="68"/>
      <c r="AC45" s="68"/>
      <c r="AD45" s="68"/>
      <c r="AE45" s="68"/>
      <c r="AF45" s="68"/>
      <c r="AG45" s="68"/>
      <c r="AH45" s="71"/>
      <c r="AI45" s="68"/>
      <c r="AJ45" s="68"/>
      <c r="AK45" s="68"/>
      <c r="AL45" s="68"/>
      <c r="AM45" s="68"/>
      <c r="AN45" s="72"/>
    </row>
    <row r="46" spans="2:40" s="9" customFormat="1" x14ac:dyDescent="0.25">
      <c r="B46" s="38"/>
      <c r="C46" s="39"/>
      <c r="D46" s="39"/>
      <c r="E46" s="46"/>
      <c r="F46" s="40"/>
      <c r="G46" s="40"/>
      <c r="H46" s="40"/>
      <c r="I46" s="46"/>
      <c r="J46" s="46"/>
      <c r="K46" s="60"/>
      <c r="L46" s="60"/>
      <c r="M46" s="60"/>
      <c r="N46" s="60"/>
      <c r="O46" s="60"/>
      <c r="P46" s="60"/>
      <c r="Q46" s="60"/>
      <c r="R46" s="60"/>
      <c r="S46" s="60"/>
      <c r="T46" s="45"/>
      <c r="U46" s="46"/>
      <c r="V46" s="46"/>
      <c r="W46" s="46"/>
      <c r="X46" s="46"/>
      <c r="Y46" s="46"/>
      <c r="Z46" s="46"/>
      <c r="AA46" s="45"/>
      <c r="AB46" s="46"/>
      <c r="AC46" s="46"/>
      <c r="AD46" s="46"/>
      <c r="AE46" s="46"/>
      <c r="AF46" s="46"/>
      <c r="AG46" s="46"/>
      <c r="AH46" s="45"/>
      <c r="AI46" s="46"/>
      <c r="AJ46" s="46"/>
      <c r="AK46" s="46"/>
      <c r="AL46" s="46"/>
      <c r="AM46" s="46"/>
      <c r="AN46" s="47"/>
    </row>
    <row r="47" spans="2:40" s="9" customFormat="1" x14ac:dyDescent="0.25">
      <c r="B47" s="38"/>
      <c r="C47" s="39"/>
      <c r="D47" s="39"/>
      <c r="E47" s="46"/>
      <c r="F47" s="40"/>
      <c r="G47" s="40"/>
      <c r="H47" s="40"/>
      <c r="I47" s="46"/>
      <c r="J47" s="46"/>
      <c r="K47" s="60"/>
      <c r="L47" s="60"/>
      <c r="M47" s="73"/>
      <c r="N47" s="73"/>
      <c r="O47" s="73"/>
      <c r="P47" s="73"/>
      <c r="Q47" s="73"/>
      <c r="R47" s="73"/>
      <c r="S47" s="73"/>
      <c r="T47" s="45"/>
      <c r="U47" s="46"/>
      <c r="V47" s="46"/>
      <c r="W47" s="46"/>
      <c r="X47" s="46"/>
      <c r="Y47" s="46"/>
      <c r="Z47" s="46"/>
      <c r="AA47" s="45"/>
      <c r="AB47" s="46"/>
      <c r="AC47" s="46"/>
      <c r="AD47" s="46"/>
      <c r="AE47" s="46"/>
      <c r="AF47" s="46"/>
      <c r="AG47" s="46"/>
      <c r="AH47" s="45"/>
      <c r="AI47" s="46"/>
      <c r="AJ47" s="46"/>
      <c r="AK47" s="46"/>
      <c r="AL47" s="46"/>
      <c r="AM47" s="46"/>
      <c r="AN47" s="47"/>
    </row>
    <row r="48" spans="2:40" s="9" customFormat="1" x14ac:dyDescent="0.25">
      <c r="B48" s="38"/>
      <c r="C48" s="39"/>
      <c r="D48" s="39"/>
      <c r="E48" s="46"/>
      <c r="F48" s="40"/>
      <c r="G48" s="40"/>
      <c r="H48" s="40"/>
      <c r="I48" s="46"/>
      <c r="J48" s="46"/>
      <c r="K48" s="60"/>
      <c r="L48" s="60"/>
      <c r="M48" s="60"/>
      <c r="N48" s="60"/>
      <c r="O48" s="60"/>
      <c r="P48" s="60"/>
      <c r="Q48" s="60"/>
      <c r="R48" s="60"/>
      <c r="S48" s="60"/>
      <c r="T48" s="45"/>
      <c r="U48" s="46"/>
      <c r="V48" s="46"/>
      <c r="W48" s="46"/>
      <c r="X48" s="46"/>
      <c r="Y48" s="46"/>
      <c r="Z48" s="46"/>
      <c r="AA48" s="45"/>
      <c r="AB48" s="46"/>
      <c r="AC48" s="46"/>
      <c r="AD48" s="46"/>
      <c r="AE48" s="46"/>
      <c r="AF48" s="46"/>
      <c r="AG48" s="46"/>
      <c r="AH48" s="45"/>
      <c r="AI48" s="46"/>
      <c r="AJ48" s="46"/>
      <c r="AK48" s="46"/>
      <c r="AL48" s="46"/>
      <c r="AM48" s="46"/>
      <c r="AN48" s="47"/>
    </row>
    <row r="49" spans="2:40" s="9" customFormat="1" x14ac:dyDescent="0.25">
      <c r="B49" s="38"/>
      <c r="C49" s="39"/>
      <c r="D49" s="39"/>
      <c r="E49" s="46"/>
      <c r="F49" s="40"/>
      <c r="G49" s="40"/>
      <c r="H49" s="40"/>
      <c r="I49" s="46"/>
      <c r="J49" s="46"/>
      <c r="K49" s="60"/>
      <c r="L49" s="60"/>
      <c r="M49" s="73"/>
      <c r="N49" s="73"/>
      <c r="O49" s="73"/>
      <c r="P49" s="73"/>
      <c r="Q49" s="73"/>
      <c r="R49" s="73"/>
      <c r="S49" s="73"/>
      <c r="T49" s="45"/>
      <c r="U49" s="46"/>
      <c r="V49" s="46"/>
      <c r="W49" s="46"/>
      <c r="X49" s="46"/>
      <c r="Y49" s="46"/>
      <c r="Z49" s="46"/>
      <c r="AA49" s="45"/>
      <c r="AB49" s="46"/>
      <c r="AC49" s="46"/>
      <c r="AD49" s="46"/>
      <c r="AE49" s="46"/>
      <c r="AF49" s="46"/>
      <c r="AG49" s="46"/>
      <c r="AH49" s="45"/>
      <c r="AI49" s="46"/>
      <c r="AJ49" s="46"/>
      <c r="AK49" s="46"/>
      <c r="AL49" s="46"/>
      <c r="AM49" s="46"/>
      <c r="AN49" s="47"/>
    </row>
    <row r="50" spans="2:40" s="9" customFormat="1" x14ac:dyDescent="0.25">
      <c r="B50" s="38"/>
      <c r="C50" s="39"/>
      <c r="D50" s="39"/>
      <c r="E50" s="46"/>
      <c r="F50" s="40"/>
      <c r="G50" s="40"/>
      <c r="H50" s="40"/>
      <c r="I50" s="46"/>
      <c r="J50" s="46"/>
      <c r="K50" s="60"/>
      <c r="L50" s="60"/>
      <c r="M50" s="60"/>
      <c r="N50" s="60"/>
      <c r="O50" s="60"/>
      <c r="P50" s="60"/>
      <c r="Q50" s="60"/>
      <c r="R50" s="60"/>
      <c r="S50" s="60"/>
      <c r="T50" s="45"/>
      <c r="U50" s="46"/>
      <c r="V50" s="46"/>
      <c r="W50" s="46"/>
      <c r="X50" s="46"/>
      <c r="Y50" s="46"/>
      <c r="Z50" s="46"/>
      <c r="AA50" s="45"/>
      <c r="AB50" s="46"/>
      <c r="AC50" s="46"/>
      <c r="AD50" s="46"/>
      <c r="AE50" s="46"/>
      <c r="AF50" s="46"/>
      <c r="AG50" s="46"/>
      <c r="AH50" s="45"/>
      <c r="AI50" s="46"/>
      <c r="AJ50" s="46"/>
      <c r="AK50" s="46"/>
      <c r="AL50" s="46"/>
      <c r="AM50" s="46"/>
      <c r="AN50" s="47"/>
    </row>
    <row r="51" spans="2:40" s="9" customFormat="1" x14ac:dyDescent="0.25">
      <c r="B51" s="38"/>
      <c r="C51" s="39"/>
      <c r="D51" s="39"/>
      <c r="E51" s="46"/>
      <c r="F51" s="40"/>
      <c r="G51" s="40"/>
      <c r="H51" s="40"/>
      <c r="I51" s="46"/>
      <c r="J51" s="46"/>
      <c r="K51" s="60"/>
      <c r="L51" s="60"/>
      <c r="M51" s="73"/>
      <c r="N51" s="73"/>
      <c r="O51" s="73"/>
      <c r="P51" s="73"/>
      <c r="Q51" s="73"/>
      <c r="R51" s="73"/>
      <c r="S51" s="73"/>
      <c r="T51" s="45"/>
      <c r="U51" s="46"/>
      <c r="V51" s="46"/>
      <c r="W51" s="46"/>
      <c r="X51" s="46"/>
      <c r="Y51" s="46"/>
      <c r="Z51" s="46"/>
      <c r="AA51" s="45"/>
      <c r="AB51" s="46"/>
      <c r="AC51" s="46"/>
      <c r="AD51" s="46"/>
      <c r="AE51" s="46"/>
      <c r="AF51" s="46"/>
      <c r="AG51" s="46"/>
      <c r="AH51" s="45"/>
      <c r="AI51" s="46"/>
      <c r="AJ51" s="46"/>
      <c r="AK51" s="46"/>
      <c r="AL51" s="46"/>
      <c r="AM51" s="46"/>
      <c r="AN51" s="47"/>
    </row>
    <row r="52" spans="2:40" s="9" customFormat="1" ht="13" thickBot="1" x14ac:dyDescent="0.3">
      <c r="B52" s="50"/>
      <c r="C52" s="51"/>
      <c r="D52" s="51"/>
      <c r="E52" s="53"/>
      <c r="F52" s="52"/>
      <c r="G52" s="52"/>
      <c r="H52" s="52"/>
      <c r="I52" s="53"/>
      <c r="J52" s="53"/>
      <c r="K52" s="65"/>
      <c r="L52" s="65"/>
      <c r="M52" s="65"/>
      <c r="N52" s="65"/>
      <c r="O52" s="65"/>
      <c r="P52" s="65"/>
      <c r="Q52" s="65"/>
      <c r="R52" s="65"/>
      <c r="S52" s="65"/>
      <c r="T52" s="56"/>
      <c r="U52" s="53"/>
      <c r="V52" s="53"/>
      <c r="W52" s="53"/>
      <c r="X52" s="53"/>
      <c r="Y52" s="53"/>
      <c r="Z52" s="53"/>
      <c r="AA52" s="56"/>
      <c r="AB52" s="53"/>
      <c r="AC52" s="53"/>
      <c r="AD52" s="53"/>
      <c r="AE52" s="53"/>
      <c r="AF52" s="53"/>
      <c r="AG52" s="53"/>
      <c r="AH52" s="56"/>
      <c r="AI52" s="53"/>
      <c r="AJ52" s="53"/>
      <c r="AK52" s="53"/>
      <c r="AL52" s="53"/>
      <c r="AM52" s="53"/>
      <c r="AN52" s="57"/>
    </row>
    <row r="53" spans="2:40" s="9" customFormat="1" x14ac:dyDescent="0.25">
      <c r="B53" s="74"/>
      <c r="C53" s="75"/>
      <c r="D53" s="75"/>
      <c r="E53" s="76"/>
      <c r="F53" s="76"/>
      <c r="G53" s="76"/>
      <c r="H53" s="77"/>
      <c r="I53" s="77"/>
      <c r="J53" s="78"/>
      <c r="K53" s="76"/>
      <c r="L53" s="76"/>
      <c r="M53" s="76"/>
      <c r="N53" s="76"/>
      <c r="O53" s="76"/>
      <c r="P53" s="76"/>
      <c r="Q53" s="76"/>
      <c r="R53" s="76"/>
      <c r="S53" s="76"/>
      <c r="T53" s="78"/>
      <c r="U53" s="78"/>
      <c r="V53" s="78"/>
      <c r="W53" s="78"/>
      <c r="X53" s="78"/>
      <c r="Y53" s="78"/>
      <c r="Z53" s="78"/>
      <c r="AA53" s="78"/>
      <c r="AB53" s="78"/>
      <c r="AC53" s="78"/>
      <c r="AD53" s="78"/>
      <c r="AE53" s="78"/>
      <c r="AF53" s="78"/>
      <c r="AG53" s="78"/>
      <c r="AH53" s="78"/>
      <c r="AI53" s="78"/>
      <c r="AJ53" s="78"/>
      <c r="AK53" s="78"/>
      <c r="AL53" s="78"/>
      <c r="AM53" s="78"/>
    </row>
    <row r="54" spans="2:40" s="9" customFormat="1" x14ac:dyDescent="0.25">
      <c r="B54" s="75"/>
      <c r="C54" s="75"/>
      <c r="D54" s="75"/>
      <c r="E54" s="76"/>
      <c r="F54" s="76"/>
      <c r="G54" s="76"/>
      <c r="H54" s="77"/>
      <c r="I54" s="77"/>
      <c r="J54" s="78"/>
      <c r="K54" s="76"/>
      <c r="L54" s="76"/>
      <c r="M54" s="76"/>
      <c r="N54" s="76"/>
      <c r="O54" s="76"/>
      <c r="P54" s="76"/>
      <c r="Q54" s="76"/>
      <c r="R54" s="76"/>
      <c r="S54" s="76"/>
      <c r="T54" s="78"/>
      <c r="U54" s="78"/>
      <c r="V54" s="78"/>
      <c r="W54" s="78"/>
      <c r="X54" s="78"/>
      <c r="Y54" s="78"/>
      <c r="Z54" s="78"/>
      <c r="AA54" s="78"/>
      <c r="AB54" s="78"/>
      <c r="AC54" s="78"/>
      <c r="AD54" s="78"/>
      <c r="AE54" s="78"/>
      <c r="AF54" s="78"/>
      <c r="AG54" s="78"/>
      <c r="AH54" s="78"/>
      <c r="AI54" s="78"/>
      <c r="AJ54" s="78"/>
      <c r="AK54" s="78"/>
      <c r="AL54" s="78"/>
      <c r="AM54" s="78"/>
    </row>
    <row r="55" spans="2:40" s="9" customFormat="1" x14ac:dyDescent="0.25">
      <c r="B55" s="75"/>
      <c r="C55" s="75"/>
      <c r="D55" s="75"/>
      <c r="E55" s="76"/>
      <c r="F55" s="76"/>
      <c r="G55" s="76"/>
      <c r="H55" s="77"/>
      <c r="I55" s="77"/>
      <c r="J55" s="78"/>
      <c r="K55" s="76"/>
      <c r="L55" s="76"/>
      <c r="M55" s="76"/>
      <c r="N55" s="76"/>
      <c r="O55" s="76"/>
      <c r="P55" s="76"/>
      <c r="Q55" s="76"/>
      <c r="R55" s="76"/>
      <c r="S55" s="76"/>
      <c r="T55" s="78"/>
      <c r="U55" s="78"/>
      <c r="V55" s="78"/>
      <c r="W55" s="78"/>
      <c r="X55" s="78"/>
      <c r="Y55" s="78"/>
      <c r="Z55" s="78"/>
      <c r="AA55" s="78"/>
      <c r="AB55" s="78"/>
      <c r="AC55" s="78"/>
      <c r="AD55" s="78"/>
      <c r="AE55" s="78"/>
      <c r="AF55" s="78"/>
      <c r="AG55" s="78"/>
      <c r="AH55" s="78"/>
      <c r="AI55" s="78"/>
      <c r="AJ55" s="78"/>
      <c r="AK55" s="78"/>
      <c r="AL55" s="78"/>
      <c r="AM55" s="78"/>
    </row>
    <row r="56" spans="2:40" s="9" customFormat="1" x14ac:dyDescent="0.25">
      <c r="B56" s="75"/>
      <c r="C56" s="75"/>
      <c r="D56" s="75"/>
      <c r="E56" s="76"/>
      <c r="F56" s="76"/>
      <c r="G56" s="76"/>
      <c r="H56" s="77"/>
      <c r="I56" s="77"/>
      <c r="J56" s="78"/>
      <c r="K56" s="76"/>
      <c r="L56" s="76"/>
      <c r="M56" s="76"/>
      <c r="N56" s="76"/>
      <c r="O56" s="76"/>
      <c r="P56" s="76"/>
      <c r="Q56" s="76"/>
      <c r="R56" s="76"/>
      <c r="S56" s="76"/>
      <c r="T56" s="78"/>
      <c r="U56" s="78"/>
      <c r="V56" s="78"/>
      <c r="W56" s="78"/>
      <c r="X56" s="78"/>
      <c r="Y56" s="78"/>
      <c r="Z56" s="78"/>
      <c r="AA56" s="78"/>
      <c r="AB56" s="78"/>
      <c r="AC56" s="78"/>
      <c r="AD56" s="78"/>
      <c r="AE56" s="78"/>
      <c r="AF56" s="78"/>
      <c r="AG56" s="78"/>
      <c r="AH56" s="78"/>
      <c r="AI56" s="78"/>
      <c r="AJ56" s="78"/>
      <c r="AK56" s="78"/>
      <c r="AL56" s="78"/>
      <c r="AM56" s="78"/>
    </row>
    <row r="57" spans="2:40" s="9" customFormat="1" x14ac:dyDescent="0.25">
      <c r="B57" s="75"/>
      <c r="C57" s="75"/>
      <c r="D57" s="75"/>
      <c r="E57" s="76"/>
      <c r="F57" s="76"/>
      <c r="G57" s="76"/>
      <c r="H57" s="77"/>
      <c r="I57" s="77"/>
      <c r="J57" s="78"/>
      <c r="K57" s="76"/>
      <c r="L57" s="76"/>
      <c r="M57" s="76"/>
      <c r="N57" s="76"/>
      <c r="O57" s="76"/>
      <c r="P57" s="76"/>
      <c r="Q57" s="76"/>
      <c r="R57" s="76"/>
      <c r="S57" s="76"/>
      <c r="T57" s="78"/>
      <c r="U57" s="78"/>
      <c r="V57" s="78"/>
      <c r="W57" s="78"/>
      <c r="X57" s="78"/>
      <c r="Y57" s="78"/>
      <c r="Z57" s="78"/>
      <c r="AA57" s="78"/>
      <c r="AB57" s="78"/>
      <c r="AC57" s="78"/>
      <c r="AD57" s="78"/>
      <c r="AE57" s="78"/>
      <c r="AF57" s="78"/>
      <c r="AG57" s="78"/>
      <c r="AH57" s="78"/>
      <c r="AI57" s="78"/>
      <c r="AJ57" s="78"/>
      <c r="AK57" s="78"/>
      <c r="AL57" s="78"/>
      <c r="AM57" s="78"/>
    </row>
    <row r="58" spans="2:40" s="9" customFormat="1" x14ac:dyDescent="0.25">
      <c r="B58" s="75"/>
      <c r="C58" s="75"/>
      <c r="D58" s="75"/>
      <c r="E58" s="76"/>
      <c r="F58" s="76"/>
      <c r="G58" s="76"/>
      <c r="H58" s="77"/>
      <c r="I58" s="77"/>
      <c r="J58" s="78"/>
      <c r="K58" s="76"/>
      <c r="L58" s="76"/>
      <c r="M58" s="76"/>
      <c r="N58" s="76"/>
      <c r="O58" s="76"/>
      <c r="P58" s="76"/>
      <c r="Q58" s="76"/>
      <c r="R58" s="76"/>
      <c r="S58" s="76"/>
      <c r="T58" s="78"/>
      <c r="U58" s="78"/>
      <c r="V58" s="78"/>
      <c r="W58" s="78"/>
      <c r="X58" s="78"/>
      <c r="Y58" s="78"/>
      <c r="Z58" s="78"/>
      <c r="AA58" s="78"/>
      <c r="AB58" s="78"/>
      <c r="AC58" s="78"/>
      <c r="AD58" s="78"/>
      <c r="AE58" s="78"/>
      <c r="AF58" s="78"/>
      <c r="AG58" s="78"/>
      <c r="AH58" s="78"/>
      <c r="AI58" s="78"/>
      <c r="AJ58" s="78"/>
      <c r="AK58" s="78"/>
      <c r="AL58" s="78"/>
      <c r="AM58" s="78"/>
    </row>
    <row r="59" spans="2:40" s="9" customFormat="1" x14ac:dyDescent="0.25">
      <c r="B59" s="75"/>
      <c r="C59" s="75"/>
      <c r="D59" s="75"/>
      <c r="E59" s="76"/>
      <c r="F59" s="76"/>
      <c r="G59" s="76"/>
      <c r="H59" s="77"/>
      <c r="I59" s="77"/>
      <c r="J59" s="78"/>
      <c r="K59" s="76"/>
      <c r="L59" s="76"/>
      <c r="M59" s="76"/>
      <c r="N59" s="76"/>
      <c r="O59" s="76"/>
      <c r="P59" s="76"/>
      <c r="Q59" s="76"/>
      <c r="R59" s="76"/>
      <c r="S59" s="76"/>
      <c r="T59" s="78"/>
      <c r="U59" s="78"/>
      <c r="V59" s="78"/>
      <c r="W59" s="78"/>
      <c r="X59" s="78"/>
      <c r="Y59" s="78"/>
      <c r="Z59" s="78"/>
      <c r="AA59" s="78"/>
      <c r="AB59" s="78"/>
      <c r="AC59" s="78"/>
      <c r="AD59" s="78"/>
      <c r="AE59" s="78"/>
      <c r="AF59" s="78"/>
      <c r="AG59" s="78"/>
      <c r="AH59" s="78"/>
      <c r="AI59" s="78"/>
      <c r="AJ59" s="78"/>
      <c r="AK59" s="78"/>
      <c r="AL59" s="78"/>
      <c r="AM59" s="78"/>
    </row>
    <row r="60" spans="2:40" s="9" customFormat="1" x14ac:dyDescent="0.25">
      <c r="B60" s="75"/>
      <c r="C60" s="75"/>
      <c r="D60" s="75"/>
      <c r="E60" s="76"/>
      <c r="F60" s="76"/>
      <c r="G60" s="76"/>
      <c r="H60" s="77"/>
      <c r="I60" s="77"/>
      <c r="J60" s="78"/>
      <c r="K60" s="76"/>
      <c r="L60" s="76"/>
      <c r="M60" s="76"/>
      <c r="N60" s="76"/>
      <c r="O60" s="76"/>
      <c r="P60" s="76"/>
      <c r="Q60" s="76"/>
      <c r="R60" s="76"/>
      <c r="S60" s="76"/>
      <c r="T60" s="78"/>
      <c r="U60" s="78"/>
      <c r="V60" s="78"/>
      <c r="W60" s="78"/>
      <c r="X60" s="78"/>
      <c r="Y60" s="78"/>
      <c r="Z60" s="78"/>
      <c r="AA60" s="78"/>
      <c r="AB60" s="78"/>
      <c r="AC60" s="78"/>
      <c r="AD60" s="78"/>
      <c r="AE60" s="78"/>
      <c r="AF60" s="78"/>
      <c r="AG60" s="78"/>
      <c r="AH60" s="78"/>
      <c r="AI60" s="78"/>
      <c r="AJ60" s="78"/>
      <c r="AK60" s="78"/>
      <c r="AL60" s="78"/>
      <c r="AM60" s="78"/>
    </row>
    <row r="61" spans="2:40" s="9" customFormat="1" x14ac:dyDescent="0.25">
      <c r="B61" s="75"/>
      <c r="C61" s="75"/>
      <c r="D61" s="75"/>
      <c r="E61" s="76"/>
      <c r="F61" s="76"/>
      <c r="G61" s="76"/>
      <c r="H61" s="77"/>
      <c r="I61" s="77"/>
      <c r="J61" s="78"/>
      <c r="K61" s="76"/>
      <c r="L61" s="76"/>
      <c r="M61" s="76"/>
      <c r="N61" s="76"/>
      <c r="O61" s="76"/>
      <c r="P61" s="76"/>
      <c r="Q61" s="76"/>
      <c r="R61" s="76"/>
      <c r="S61" s="76"/>
      <c r="T61" s="78"/>
      <c r="U61" s="78"/>
      <c r="V61" s="78"/>
      <c r="W61" s="78"/>
      <c r="X61" s="78"/>
      <c r="Y61" s="78"/>
      <c r="Z61" s="78"/>
      <c r="AA61" s="78"/>
      <c r="AB61" s="78"/>
      <c r="AC61" s="78"/>
      <c r="AD61" s="78"/>
      <c r="AE61" s="78"/>
      <c r="AF61" s="78"/>
      <c r="AG61" s="78"/>
      <c r="AH61" s="78"/>
      <c r="AI61" s="78"/>
      <c r="AJ61" s="78"/>
      <c r="AK61" s="78"/>
      <c r="AL61" s="78"/>
      <c r="AM61" s="78"/>
    </row>
    <row r="62" spans="2:40" s="9" customFormat="1" x14ac:dyDescent="0.25">
      <c r="B62" s="75"/>
      <c r="C62" s="75"/>
      <c r="D62" s="75"/>
      <c r="E62" s="76"/>
      <c r="F62" s="76"/>
      <c r="G62" s="76"/>
      <c r="H62" s="77"/>
      <c r="I62" s="77"/>
      <c r="J62" s="78"/>
      <c r="K62" s="76"/>
      <c r="L62" s="76"/>
      <c r="M62" s="76"/>
      <c r="N62" s="76"/>
      <c r="O62" s="76"/>
      <c r="P62" s="76"/>
      <c r="Q62" s="76"/>
      <c r="R62" s="76"/>
      <c r="S62" s="76"/>
      <c r="T62" s="78"/>
      <c r="U62" s="78"/>
      <c r="V62" s="78"/>
      <c r="W62" s="78"/>
      <c r="X62" s="78"/>
      <c r="Y62" s="78"/>
      <c r="Z62" s="78"/>
      <c r="AA62" s="78"/>
      <c r="AB62" s="78"/>
      <c r="AC62" s="78"/>
      <c r="AD62" s="78"/>
      <c r="AE62" s="78"/>
      <c r="AF62" s="78"/>
      <c r="AG62" s="78"/>
      <c r="AH62" s="78"/>
      <c r="AI62" s="78"/>
      <c r="AJ62" s="78"/>
      <c r="AK62" s="78"/>
      <c r="AL62" s="78"/>
      <c r="AM62" s="78"/>
    </row>
    <row r="63" spans="2:40" s="17" customFormat="1" x14ac:dyDescent="0.25">
      <c r="B63" s="75"/>
      <c r="C63" s="75"/>
      <c r="D63" s="75"/>
      <c r="E63" s="76"/>
      <c r="F63" s="76"/>
      <c r="G63" s="76"/>
      <c r="H63" s="77"/>
      <c r="I63" s="77"/>
      <c r="J63" s="78"/>
      <c r="K63" s="76"/>
      <c r="L63" s="76"/>
      <c r="M63" s="76"/>
      <c r="N63" s="76"/>
      <c r="O63" s="76"/>
      <c r="P63" s="76"/>
      <c r="Q63" s="76"/>
      <c r="R63" s="76"/>
      <c r="S63" s="76"/>
      <c r="T63" s="78"/>
      <c r="U63" s="78"/>
      <c r="V63" s="78"/>
      <c r="W63" s="78"/>
      <c r="X63" s="78"/>
      <c r="Y63" s="78"/>
      <c r="Z63" s="78"/>
      <c r="AA63" s="78"/>
      <c r="AB63" s="78"/>
      <c r="AC63" s="78"/>
      <c r="AD63" s="78"/>
      <c r="AE63" s="78"/>
      <c r="AF63" s="78"/>
      <c r="AG63" s="78"/>
      <c r="AH63" s="78"/>
      <c r="AI63" s="78"/>
      <c r="AJ63" s="78"/>
      <c r="AK63" s="78"/>
      <c r="AL63" s="78"/>
      <c r="AM63" s="78"/>
      <c r="AN63" s="9"/>
    </row>
    <row r="64" spans="2:40" s="17" customFormat="1" x14ac:dyDescent="0.25">
      <c r="B64" s="75"/>
      <c r="C64" s="75"/>
      <c r="D64" s="75"/>
      <c r="E64" s="76"/>
      <c r="F64" s="76"/>
      <c r="G64" s="76"/>
      <c r="H64" s="77"/>
      <c r="I64" s="77"/>
      <c r="J64" s="78"/>
      <c r="K64" s="76"/>
      <c r="L64" s="76"/>
      <c r="M64" s="76"/>
      <c r="N64" s="76"/>
      <c r="O64" s="76"/>
      <c r="P64" s="76"/>
      <c r="Q64" s="76"/>
      <c r="R64" s="76"/>
      <c r="S64" s="76"/>
      <c r="T64" s="78"/>
      <c r="U64" s="78"/>
      <c r="V64" s="78"/>
      <c r="W64" s="78"/>
      <c r="X64" s="78"/>
      <c r="Y64" s="78"/>
      <c r="Z64" s="78"/>
      <c r="AA64" s="78"/>
      <c r="AB64" s="78"/>
      <c r="AC64" s="78"/>
      <c r="AD64" s="78"/>
      <c r="AE64" s="78"/>
      <c r="AF64" s="78"/>
      <c r="AG64" s="78"/>
      <c r="AH64" s="78"/>
      <c r="AI64" s="78"/>
      <c r="AJ64" s="78"/>
      <c r="AK64" s="78"/>
      <c r="AL64" s="78"/>
      <c r="AM64" s="78"/>
      <c r="AN64" s="9"/>
    </row>
    <row r="65" spans="2:40" s="17" customFormat="1" x14ac:dyDescent="0.25">
      <c r="B65" s="75"/>
      <c r="C65" s="75"/>
      <c r="D65" s="75"/>
      <c r="E65" s="76"/>
      <c r="F65" s="76"/>
      <c r="G65" s="76"/>
      <c r="H65" s="77"/>
      <c r="I65" s="77"/>
      <c r="J65" s="78"/>
      <c r="K65" s="76"/>
      <c r="L65" s="76"/>
      <c r="M65" s="76"/>
      <c r="N65" s="76"/>
      <c r="O65" s="76"/>
      <c r="P65" s="76"/>
      <c r="Q65" s="76"/>
      <c r="R65" s="76"/>
      <c r="S65" s="76"/>
      <c r="T65" s="78"/>
      <c r="U65" s="78"/>
      <c r="V65" s="78"/>
      <c r="W65" s="78"/>
      <c r="X65" s="78"/>
      <c r="Y65" s="78"/>
      <c r="Z65" s="78"/>
      <c r="AA65" s="78"/>
      <c r="AB65" s="78"/>
      <c r="AC65" s="78"/>
      <c r="AD65" s="78"/>
      <c r="AE65" s="78"/>
      <c r="AF65" s="78"/>
      <c r="AG65" s="78"/>
      <c r="AH65" s="78"/>
      <c r="AI65" s="78"/>
      <c r="AJ65" s="78"/>
      <c r="AK65" s="78"/>
      <c r="AL65" s="78"/>
      <c r="AM65" s="78"/>
      <c r="AN65" s="9"/>
    </row>
    <row r="66" spans="2:40" s="17" customFormat="1" x14ac:dyDescent="0.25">
      <c r="B66" s="75"/>
      <c r="C66" s="75"/>
      <c r="D66" s="75"/>
      <c r="E66" s="76"/>
      <c r="F66" s="76"/>
      <c r="G66" s="76"/>
      <c r="H66" s="77"/>
      <c r="I66" s="77"/>
      <c r="J66" s="78"/>
      <c r="K66" s="76"/>
      <c r="L66" s="76"/>
      <c r="M66" s="76"/>
      <c r="N66" s="76"/>
      <c r="O66" s="76"/>
      <c r="P66" s="76"/>
      <c r="Q66" s="76"/>
      <c r="R66" s="76"/>
      <c r="S66" s="76"/>
      <c r="T66" s="78"/>
      <c r="U66" s="78"/>
      <c r="V66" s="78"/>
      <c r="W66" s="78"/>
      <c r="X66" s="78"/>
      <c r="Y66" s="78"/>
      <c r="Z66" s="78"/>
      <c r="AA66" s="78"/>
      <c r="AB66" s="78"/>
      <c r="AC66" s="78"/>
      <c r="AD66" s="78"/>
      <c r="AE66" s="78"/>
      <c r="AF66" s="78"/>
      <c r="AG66" s="78"/>
      <c r="AH66" s="78"/>
      <c r="AI66" s="78"/>
      <c r="AJ66" s="78"/>
      <c r="AK66" s="78"/>
      <c r="AL66" s="78"/>
      <c r="AM66" s="78"/>
      <c r="AN66" s="9"/>
    </row>
    <row r="67" spans="2:40" s="17" customFormat="1" x14ac:dyDescent="0.25">
      <c r="B67" s="75"/>
      <c r="C67" s="75"/>
      <c r="D67" s="75"/>
      <c r="E67" s="76"/>
      <c r="F67" s="76"/>
      <c r="G67" s="76"/>
      <c r="H67" s="77"/>
      <c r="I67" s="77"/>
      <c r="J67" s="78"/>
      <c r="K67" s="76"/>
      <c r="L67" s="76"/>
      <c r="M67" s="76"/>
      <c r="N67" s="76"/>
      <c r="O67" s="76"/>
      <c r="P67" s="76"/>
      <c r="Q67" s="76"/>
      <c r="R67" s="76"/>
      <c r="S67" s="76"/>
      <c r="T67" s="78"/>
      <c r="U67" s="78"/>
      <c r="V67" s="78"/>
      <c r="W67" s="78"/>
      <c r="X67" s="78"/>
      <c r="Y67" s="78"/>
      <c r="Z67" s="78"/>
      <c r="AA67" s="78"/>
      <c r="AB67" s="78"/>
      <c r="AC67" s="78"/>
      <c r="AD67" s="78"/>
      <c r="AE67" s="78"/>
      <c r="AF67" s="78"/>
      <c r="AG67" s="78"/>
      <c r="AH67" s="78"/>
      <c r="AI67" s="78"/>
      <c r="AJ67" s="78"/>
      <c r="AK67" s="78"/>
      <c r="AL67" s="78"/>
      <c r="AM67" s="78"/>
      <c r="AN67" s="9"/>
    </row>
    <row r="68" spans="2:40" s="17" customFormat="1" x14ac:dyDescent="0.25">
      <c r="B68" s="75"/>
      <c r="C68" s="75"/>
      <c r="D68" s="75"/>
      <c r="E68" s="76"/>
      <c r="F68" s="76"/>
      <c r="G68" s="76"/>
      <c r="H68" s="77"/>
      <c r="I68" s="77"/>
      <c r="J68" s="78"/>
      <c r="K68" s="76"/>
      <c r="L68" s="76"/>
      <c r="M68" s="76"/>
      <c r="N68" s="76"/>
      <c r="O68" s="76"/>
      <c r="P68" s="76"/>
      <c r="Q68" s="76"/>
      <c r="R68" s="76"/>
      <c r="S68" s="76"/>
      <c r="T68" s="78"/>
      <c r="U68" s="78"/>
      <c r="V68" s="78"/>
      <c r="W68" s="78"/>
      <c r="X68" s="78"/>
      <c r="Y68" s="78"/>
      <c r="Z68" s="78"/>
      <c r="AA68" s="78"/>
      <c r="AB68" s="78"/>
      <c r="AC68" s="78"/>
      <c r="AD68" s="78"/>
      <c r="AE68" s="78"/>
      <c r="AF68" s="78"/>
      <c r="AG68" s="78"/>
      <c r="AH68" s="78"/>
      <c r="AI68" s="78"/>
      <c r="AJ68" s="78"/>
      <c r="AK68" s="78"/>
      <c r="AL68" s="78"/>
      <c r="AM68" s="78"/>
      <c r="AN68" s="9"/>
    </row>
    <row r="69" spans="2:40" s="17" customFormat="1" x14ac:dyDescent="0.25">
      <c r="B69" s="75"/>
      <c r="C69" s="75"/>
      <c r="D69" s="75"/>
      <c r="E69" s="76"/>
      <c r="F69" s="76"/>
      <c r="G69" s="76"/>
      <c r="H69" s="77"/>
      <c r="I69" s="77"/>
      <c r="J69" s="78"/>
      <c r="K69" s="76"/>
      <c r="L69" s="76"/>
      <c r="M69" s="76"/>
      <c r="N69" s="76"/>
      <c r="O69" s="76"/>
      <c r="P69" s="76"/>
      <c r="Q69" s="76"/>
      <c r="R69" s="76"/>
      <c r="S69" s="76"/>
      <c r="T69" s="78"/>
      <c r="U69" s="78"/>
      <c r="V69" s="78"/>
      <c r="W69" s="78"/>
      <c r="X69" s="78"/>
      <c r="Y69" s="78"/>
      <c r="Z69" s="78"/>
      <c r="AA69" s="78"/>
      <c r="AB69" s="78"/>
      <c r="AC69" s="78"/>
      <c r="AD69" s="78"/>
      <c r="AE69" s="78"/>
      <c r="AF69" s="78"/>
      <c r="AG69" s="78"/>
      <c r="AH69" s="78"/>
      <c r="AI69" s="78"/>
      <c r="AJ69" s="78"/>
      <c r="AK69" s="78"/>
      <c r="AL69" s="78"/>
      <c r="AM69" s="78"/>
      <c r="AN69" s="9"/>
    </row>
    <row r="70" spans="2:40" s="17" customFormat="1" x14ac:dyDescent="0.25">
      <c r="B70" s="75"/>
      <c r="C70" s="75"/>
      <c r="D70" s="75"/>
      <c r="E70" s="76"/>
      <c r="F70" s="76"/>
      <c r="G70" s="76"/>
      <c r="H70" s="77"/>
      <c r="I70" s="77"/>
      <c r="J70" s="78"/>
      <c r="K70" s="76"/>
      <c r="L70" s="76"/>
      <c r="M70" s="76"/>
      <c r="N70" s="76"/>
      <c r="O70" s="76"/>
      <c r="P70" s="76"/>
      <c r="Q70" s="76"/>
      <c r="R70" s="76"/>
      <c r="S70" s="76"/>
      <c r="T70" s="78"/>
      <c r="U70" s="78"/>
      <c r="V70" s="78"/>
      <c r="W70" s="78"/>
      <c r="X70" s="78"/>
      <c r="Y70" s="78"/>
      <c r="Z70" s="78"/>
      <c r="AA70" s="78"/>
      <c r="AB70" s="78"/>
      <c r="AC70" s="78"/>
      <c r="AD70" s="78"/>
      <c r="AE70" s="78"/>
      <c r="AF70" s="78"/>
      <c r="AG70" s="78"/>
      <c r="AH70" s="78"/>
      <c r="AI70" s="78"/>
      <c r="AJ70" s="78"/>
      <c r="AK70" s="78"/>
      <c r="AL70" s="78"/>
      <c r="AM70" s="78"/>
      <c r="AN70" s="9"/>
    </row>
    <row r="71" spans="2:40" s="17" customFormat="1" x14ac:dyDescent="0.25">
      <c r="B71" s="75"/>
      <c r="C71" s="75"/>
      <c r="D71" s="75"/>
      <c r="E71" s="76"/>
      <c r="F71" s="76"/>
      <c r="G71" s="76"/>
      <c r="H71" s="77"/>
      <c r="I71" s="77"/>
      <c r="J71" s="78"/>
      <c r="K71" s="76"/>
      <c r="L71" s="76"/>
      <c r="M71" s="76"/>
      <c r="N71" s="76"/>
      <c r="O71" s="76"/>
      <c r="P71" s="76"/>
      <c r="Q71" s="76"/>
      <c r="R71" s="76"/>
      <c r="S71" s="76"/>
      <c r="T71" s="78"/>
      <c r="U71" s="78"/>
      <c r="V71" s="78"/>
      <c r="W71" s="78"/>
      <c r="X71" s="78"/>
      <c r="Y71" s="78"/>
      <c r="Z71" s="78"/>
      <c r="AA71" s="78"/>
      <c r="AB71" s="78"/>
      <c r="AC71" s="78"/>
      <c r="AD71" s="78"/>
      <c r="AE71" s="78"/>
      <c r="AF71" s="78"/>
      <c r="AG71" s="78"/>
      <c r="AH71" s="78"/>
      <c r="AI71" s="78"/>
      <c r="AJ71" s="78"/>
      <c r="AK71" s="78"/>
      <c r="AL71" s="78"/>
      <c r="AM71" s="78"/>
      <c r="AN71" s="9"/>
    </row>
    <row r="72" spans="2:40" s="17" customFormat="1" x14ac:dyDescent="0.25">
      <c r="B72" s="75"/>
      <c r="C72" s="75"/>
      <c r="D72" s="75"/>
      <c r="E72" s="76"/>
      <c r="F72" s="76"/>
      <c r="G72" s="76"/>
      <c r="H72" s="77"/>
      <c r="I72" s="77"/>
      <c r="J72" s="78"/>
      <c r="K72" s="76"/>
      <c r="L72" s="76"/>
      <c r="M72" s="76"/>
      <c r="N72" s="76"/>
      <c r="O72" s="76"/>
      <c r="P72" s="76"/>
      <c r="Q72" s="76"/>
      <c r="R72" s="76"/>
      <c r="S72" s="76"/>
      <c r="T72" s="78"/>
      <c r="U72" s="78"/>
      <c r="V72" s="78"/>
      <c r="W72" s="78"/>
      <c r="X72" s="78"/>
      <c r="Y72" s="78"/>
      <c r="Z72" s="78"/>
      <c r="AA72" s="78"/>
      <c r="AB72" s="78"/>
      <c r="AC72" s="78"/>
      <c r="AD72" s="78"/>
      <c r="AE72" s="78"/>
      <c r="AF72" s="78"/>
      <c r="AG72" s="78"/>
      <c r="AH72" s="78"/>
      <c r="AI72" s="78"/>
      <c r="AJ72" s="78"/>
      <c r="AK72" s="78"/>
      <c r="AL72" s="78"/>
      <c r="AM72" s="78"/>
      <c r="AN72" s="9"/>
    </row>
    <row r="73" spans="2:40" s="17" customFormat="1" x14ac:dyDescent="0.25">
      <c r="B73" s="75"/>
      <c r="C73" s="75"/>
      <c r="D73" s="75"/>
      <c r="E73" s="76"/>
      <c r="F73" s="76"/>
      <c r="G73" s="76"/>
      <c r="H73" s="77"/>
      <c r="I73" s="77"/>
      <c r="J73" s="78"/>
      <c r="K73" s="76"/>
      <c r="L73" s="76"/>
      <c r="M73" s="76"/>
      <c r="N73" s="76"/>
      <c r="O73" s="76"/>
      <c r="P73" s="76"/>
      <c r="Q73" s="76"/>
      <c r="R73" s="76"/>
      <c r="S73" s="76"/>
      <c r="T73" s="78"/>
      <c r="U73" s="78"/>
      <c r="V73" s="78"/>
      <c r="W73" s="78"/>
      <c r="X73" s="78"/>
      <c r="Y73" s="78"/>
      <c r="Z73" s="78"/>
      <c r="AA73" s="78"/>
      <c r="AB73" s="78"/>
      <c r="AC73" s="78"/>
      <c r="AD73" s="78"/>
      <c r="AE73" s="78"/>
      <c r="AF73" s="78"/>
      <c r="AG73" s="78"/>
      <c r="AH73" s="78"/>
      <c r="AI73" s="78"/>
      <c r="AJ73" s="78"/>
      <c r="AK73" s="78"/>
      <c r="AL73" s="78"/>
      <c r="AM73" s="78"/>
      <c r="AN73" s="9"/>
    </row>
    <row r="74" spans="2:40" s="17" customFormat="1" x14ac:dyDescent="0.25">
      <c r="B74" s="75"/>
      <c r="C74" s="75"/>
      <c r="D74" s="75"/>
      <c r="E74" s="76"/>
      <c r="F74" s="76"/>
      <c r="G74" s="76"/>
      <c r="H74" s="77"/>
      <c r="I74" s="77"/>
      <c r="J74" s="78"/>
      <c r="K74" s="76"/>
      <c r="L74" s="76"/>
      <c r="M74" s="76"/>
      <c r="N74" s="76"/>
      <c r="O74" s="76"/>
      <c r="P74" s="76"/>
      <c r="Q74" s="76"/>
      <c r="R74" s="76"/>
      <c r="S74" s="76"/>
      <c r="T74" s="78"/>
      <c r="U74" s="78"/>
      <c r="V74" s="78"/>
      <c r="W74" s="78"/>
      <c r="X74" s="78"/>
      <c r="Y74" s="78"/>
      <c r="Z74" s="78"/>
      <c r="AA74" s="78"/>
      <c r="AB74" s="78"/>
      <c r="AC74" s="78"/>
      <c r="AD74" s="78"/>
      <c r="AE74" s="78"/>
      <c r="AF74" s="78"/>
      <c r="AG74" s="78"/>
      <c r="AH74" s="78"/>
      <c r="AI74" s="78"/>
      <c r="AJ74" s="78"/>
      <c r="AK74" s="78"/>
      <c r="AL74" s="78"/>
      <c r="AM74" s="78"/>
      <c r="AN74" s="9"/>
    </row>
    <row r="75" spans="2:40" s="17" customFormat="1" x14ac:dyDescent="0.25">
      <c r="B75" s="75"/>
      <c r="C75" s="75"/>
      <c r="D75" s="75"/>
      <c r="E75" s="76"/>
      <c r="F75" s="76"/>
      <c r="G75" s="76"/>
      <c r="H75" s="77"/>
      <c r="I75" s="77"/>
      <c r="J75" s="78"/>
      <c r="K75" s="76"/>
      <c r="L75" s="76"/>
      <c r="M75" s="76"/>
      <c r="N75" s="76"/>
      <c r="O75" s="76"/>
      <c r="P75" s="76"/>
      <c r="Q75" s="76"/>
      <c r="R75" s="76"/>
      <c r="S75" s="76"/>
      <c r="T75" s="78"/>
      <c r="U75" s="78"/>
      <c r="V75" s="78"/>
      <c r="W75" s="78"/>
      <c r="X75" s="78"/>
      <c r="Y75" s="78"/>
      <c r="Z75" s="78"/>
      <c r="AA75" s="78"/>
      <c r="AB75" s="78"/>
      <c r="AC75" s="78"/>
      <c r="AD75" s="78"/>
      <c r="AE75" s="78"/>
      <c r="AF75" s="78"/>
      <c r="AG75" s="78"/>
      <c r="AH75" s="78"/>
      <c r="AI75" s="78"/>
      <c r="AJ75" s="78"/>
      <c r="AK75" s="78"/>
      <c r="AL75" s="78"/>
      <c r="AM75" s="78"/>
      <c r="AN75" s="9"/>
    </row>
    <row r="76" spans="2:40" s="17" customFormat="1" x14ac:dyDescent="0.25">
      <c r="B76" s="75"/>
      <c r="C76" s="75"/>
      <c r="D76" s="75"/>
      <c r="E76" s="76"/>
      <c r="F76" s="76"/>
      <c r="G76" s="76"/>
      <c r="H76" s="77"/>
      <c r="I76" s="77"/>
      <c r="J76" s="78"/>
      <c r="K76" s="76"/>
      <c r="L76" s="76"/>
      <c r="M76" s="76"/>
      <c r="N76" s="76"/>
      <c r="O76" s="76"/>
      <c r="P76" s="76"/>
      <c r="Q76" s="76"/>
      <c r="R76" s="76"/>
      <c r="S76" s="76"/>
      <c r="T76" s="78"/>
      <c r="U76" s="78"/>
      <c r="V76" s="78"/>
      <c r="W76" s="78"/>
      <c r="X76" s="78"/>
      <c r="Y76" s="78"/>
      <c r="Z76" s="78"/>
      <c r="AA76" s="78"/>
      <c r="AB76" s="78"/>
      <c r="AC76" s="78"/>
      <c r="AD76" s="78"/>
      <c r="AE76" s="78"/>
      <c r="AF76" s="78"/>
      <c r="AG76" s="78"/>
      <c r="AH76" s="78"/>
      <c r="AI76" s="78"/>
      <c r="AJ76" s="78"/>
      <c r="AK76" s="78"/>
      <c r="AL76" s="78"/>
      <c r="AM76" s="78"/>
      <c r="AN76" s="9"/>
    </row>
    <row r="77" spans="2:40" s="17" customFormat="1" x14ac:dyDescent="0.25">
      <c r="B77" s="75"/>
      <c r="C77" s="75"/>
      <c r="D77" s="75"/>
      <c r="E77" s="76"/>
      <c r="F77" s="76"/>
      <c r="G77" s="76"/>
      <c r="H77" s="77"/>
      <c r="I77" s="77"/>
      <c r="J77" s="78"/>
      <c r="K77" s="76"/>
      <c r="L77" s="76"/>
      <c r="M77" s="76"/>
      <c r="N77" s="76"/>
      <c r="O77" s="76"/>
      <c r="P77" s="76"/>
      <c r="Q77" s="76"/>
      <c r="R77" s="76"/>
      <c r="S77" s="76"/>
      <c r="T77" s="78"/>
      <c r="U77" s="78"/>
      <c r="V77" s="78"/>
      <c r="W77" s="78"/>
      <c r="X77" s="78"/>
      <c r="Y77" s="78"/>
      <c r="Z77" s="78"/>
      <c r="AA77" s="78"/>
      <c r="AB77" s="78"/>
      <c r="AC77" s="78"/>
      <c r="AD77" s="78"/>
      <c r="AE77" s="78"/>
      <c r="AF77" s="78"/>
      <c r="AG77" s="78"/>
      <c r="AH77" s="78"/>
      <c r="AI77" s="78"/>
      <c r="AJ77" s="78"/>
      <c r="AK77" s="78"/>
      <c r="AL77" s="78"/>
      <c r="AM77" s="78"/>
      <c r="AN77" s="9"/>
    </row>
    <row r="78" spans="2:40" s="17" customFormat="1" x14ac:dyDescent="0.25">
      <c r="B78" s="75"/>
      <c r="C78" s="75"/>
      <c r="D78" s="75"/>
      <c r="E78" s="76"/>
      <c r="F78" s="76"/>
      <c r="G78" s="76"/>
      <c r="H78" s="77"/>
      <c r="I78" s="77"/>
      <c r="J78" s="78"/>
      <c r="K78" s="76"/>
      <c r="L78" s="76"/>
      <c r="M78" s="76"/>
      <c r="N78" s="76"/>
      <c r="O78" s="76"/>
      <c r="P78" s="76"/>
      <c r="Q78" s="76"/>
      <c r="R78" s="76"/>
      <c r="S78" s="76"/>
      <c r="T78" s="78"/>
      <c r="U78" s="78"/>
      <c r="V78" s="78"/>
      <c r="W78" s="78"/>
      <c r="X78" s="78"/>
      <c r="Y78" s="78"/>
      <c r="Z78" s="78"/>
      <c r="AA78" s="78"/>
      <c r="AB78" s="78"/>
      <c r="AC78" s="78"/>
      <c r="AD78" s="78"/>
      <c r="AE78" s="78"/>
      <c r="AF78" s="78"/>
      <c r="AG78" s="78"/>
      <c r="AH78" s="78"/>
      <c r="AI78" s="78"/>
      <c r="AJ78" s="78"/>
      <c r="AK78" s="78"/>
      <c r="AL78" s="78"/>
      <c r="AM78" s="78"/>
      <c r="AN78" s="9"/>
    </row>
    <row r="79" spans="2:40" s="17" customFormat="1" x14ac:dyDescent="0.2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2:40" s="17" customFormat="1" x14ac:dyDescent="0.2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sheetData>
  <sheetProtection formatCells="0" formatColumns="0" formatRows="0" insertRows="0" sort="0"/>
  <mergeCells count="7">
    <mergeCell ref="T5:AM5"/>
    <mergeCell ref="T6:AM6"/>
    <mergeCell ref="B7:J7"/>
    <mergeCell ref="M7:S7"/>
    <mergeCell ref="T7:Z7"/>
    <mergeCell ref="AA7:AG7"/>
    <mergeCell ref="AH7:AN7"/>
  </mergeCells>
  <printOptions horizontalCentered="1" gridLines="1"/>
  <pageMargins left="0" right="0" top="0.5" bottom="0.5" header="0.5" footer="0.5"/>
  <pageSetup paperSize="5" scale="33" orientation="landscape" r:id="rId1"/>
  <headerFooter alignWithMargins="0"/>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T25"/>
  <sheetViews>
    <sheetView zoomScale="80" zoomScaleNormal="80" zoomScalePageLayoutView="80" workbookViewId="0">
      <selection activeCell="B6" sqref="B6:B22"/>
    </sheetView>
  </sheetViews>
  <sheetFormatPr defaultColWidth="8.81640625" defaultRowHeight="12.5" x14ac:dyDescent="0.25"/>
  <cols>
    <col min="1" max="1" width="3.7265625" style="87" customWidth="1"/>
    <col min="2" max="2" width="135.26953125" style="87" customWidth="1"/>
    <col min="3" max="16384" width="8.81640625" style="87"/>
  </cols>
  <sheetData>
    <row r="1" spans="1:46" s="80" customFormat="1" ht="17.5" x14ac:dyDescent="0.35">
      <c r="A1" s="79" t="s">
        <v>38</v>
      </c>
    </row>
    <row r="2" spans="1:46" s="80" customFormat="1" ht="12.75" customHeight="1" x14ac:dyDescent="0.4">
      <c r="A2" s="81" t="s">
        <v>39</v>
      </c>
      <c r="B2" s="82"/>
    </row>
    <row r="3" spans="1:46" s="80" customFormat="1" ht="10.5" customHeight="1" x14ac:dyDescent="0.3">
      <c r="A3" s="81"/>
      <c r="C3" s="83"/>
      <c r="D3" s="84"/>
      <c r="E3" s="84"/>
      <c r="F3" s="83"/>
      <c r="G3" s="83"/>
      <c r="H3" s="83"/>
      <c r="I3" s="83"/>
      <c r="J3" s="85"/>
      <c r="K3" s="85"/>
      <c r="L3" s="83"/>
      <c r="M3" s="86"/>
    </row>
    <row r="4" spans="1:46" s="80" customFormat="1" ht="6" customHeight="1" x14ac:dyDescent="0.25">
      <c r="C4" s="83"/>
      <c r="D4" s="84"/>
      <c r="E4" s="84"/>
      <c r="F4" s="83"/>
      <c r="G4" s="83"/>
      <c r="H4" s="83"/>
      <c r="I4" s="83"/>
      <c r="J4" s="85"/>
      <c r="K4" s="85"/>
      <c r="L4" s="83"/>
      <c r="M4" s="86"/>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6" spans="1:46" ht="21.75" customHeight="1" x14ac:dyDescent="0.25">
      <c r="B6" s="149" t="s">
        <v>96</v>
      </c>
    </row>
    <row r="7" spans="1:46" ht="21.75" customHeight="1" x14ac:dyDescent="0.25">
      <c r="B7" s="150"/>
    </row>
    <row r="8" spans="1:46" ht="19.5" customHeight="1" x14ac:dyDescent="0.25">
      <c r="B8" s="150"/>
    </row>
    <row r="9" spans="1:46" ht="19.5" customHeight="1" x14ac:dyDescent="0.25">
      <c r="B9" s="150"/>
    </row>
    <row r="10" spans="1:46" ht="19.5" customHeight="1" x14ac:dyDescent="0.25">
      <c r="B10" s="150"/>
    </row>
    <row r="11" spans="1:46" ht="19.5" customHeight="1" x14ac:dyDescent="0.25">
      <c r="B11" s="150"/>
    </row>
    <row r="12" spans="1:46" ht="19.5" customHeight="1" x14ac:dyDescent="0.25">
      <c r="B12" s="150"/>
    </row>
    <row r="13" spans="1:46" ht="19.5" customHeight="1" x14ac:dyDescent="0.25">
      <c r="B13" s="150"/>
    </row>
    <row r="14" spans="1:46" ht="19.5" customHeight="1" x14ac:dyDescent="0.25">
      <c r="B14" s="150"/>
    </row>
    <row r="15" spans="1:46" ht="19.5" customHeight="1" x14ac:dyDescent="0.25">
      <c r="B15" s="150"/>
    </row>
    <row r="16" spans="1:46" ht="19.5" customHeight="1" x14ac:dyDescent="0.25">
      <c r="B16" s="150"/>
    </row>
    <row r="17" spans="2:2" ht="19.5" customHeight="1" x14ac:dyDescent="0.25">
      <c r="B17" s="150"/>
    </row>
    <row r="18" spans="2:2" ht="19.5" customHeight="1" x14ac:dyDescent="0.25">
      <c r="B18" s="150"/>
    </row>
    <row r="19" spans="2:2" ht="19.5" customHeight="1" x14ac:dyDescent="0.25">
      <c r="B19" s="150"/>
    </row>
    <row r="20" spans="2:2" ht="19.5" customHeight="1" x14ac:dyDescent="0.25">
      <c r="B20" s="150"/>
    </row>
    <row r="21" spans="2:2" ht="19.5" customHeight="1" x14ac:dyDescent="0.25">
      <c r="B21" s="150"/>
    </row>
    <row r="22" spans="2:2" ht="19.5" customHeight="1" x14ac:dyDescent="0.25">
      <c r="B22" s="151"/>
    </row>
    <row r="23" spans="2:2" ht="19.5" customHeight="1" x14ac:dyDescent="0.25"/>
    <row r="24" spans="2:2" ht="19.5" customHeight="1" x14ac:dyDescent="0.25"/>
    <row r="25" spans="2:2" ht="19.5" customHeight="1" x14ac:dyDescent="0.25"/>
  </sheetData>
  <mergeCells count="1">
    <mergeCell ref="B6:B22"/>
  </mergeCells>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9"/>
  <sheetViews>
    <sheetView topLeftCell="A4" workbookViewId="0">
      <selection activeCell="A17" sqref="A17"/>
    </sheetView>
  </sheetViews>
  <sheetFormatPr defaultColWidth="8.81640625" defaultRowHeight="12.5" x14ac:dyDescent="0.25"/>
  <cols>
    <col min="1" max="1" width="3.453125" style="9" customWidth="1"/>
    <col min="2" max="2" width="7.1796875" style="17" customWidth="1"/>
    <col min="3" max="3" width="9.26953125" style="17" customWidth="1"/>
    <col min="4" max="4" width="8.81640625" style="17" customWidth="1"/>
    <col min="5" max="5" width="36.81640625" style="17" bestFit="1" customWidth="1"/>
    <col min="6" max="6" width="16.453125" style="17" customWidth="1"/>
    <col min="7" max="8" width="16.26953125" style="17" customWidth="1"/>
    <col min="9" max="9" width="16.453125" style="17" customWidth="1"/>
    <col min="10" max="10" width="13.453125" style="17" bestFit="1" customWidth="1"/>
    <col min="11" max="11" width="14.453125" style="17" bestFit="1" customWidth="1"/>
    <col min="12" max="15" width="14.7265625" style="17" customWidth="1"/>
    <col min="16" max="19" width="16.1796875" style="17" customWidth="1"/>
    <col min="20" max="20" width="12.453125" style="17" bestFit="1" customWidth="1"/>
    <col min="21" max="23" width="9.26953125" style="17" customWidth="1"/>
    <col min="24" max="24" width="12.453125" style="17" bestFit="1" customWidth="1"/>
    <col min="25" max="25" width="13.453125" style="17" bestFit="1" customWidth="1"/>
    <col min="26" max="26" width="14.1796875" style="17" bestFit="1" customWidth="1"/>
    <col min="27" max="27" width="13.1796875" style="17" bestFit="1" customWidth="1"/>
    <col min="28" max="59" width="8.81640625" style="9"/>
    <col min="60" max="16384" width="8.81640625" style="17"/>
  </cols>
  <sheetData>
    <row r="1" spans="1:59" s="2" customFormat="1" ht="17.5" x14ac:dyDescent="0.35">
      <c r="A1" s="1" t="s">
        <v>55</v>
      </c>
    </row>
    <row r="2" spans="1:59" s="2" customFormat="1" ht="12.75" customHeight="1" x14ac:dyDescent="0.4">
      <c r="A2" s="101" t="s">
        <v>75</v>
      </c>
      <c r="B2" s="4"/>
    </row>
    <row r="3" spans="1:59" s="2" customFormat="1" ht="12.75" customHeight="1" x14ac:dyDescent="0.4">
      <c r="A3" s="3" t="s">
        <v>2</v>
      </c>
      <c r="B3" s="4"/>
    </row>
    <row r="4" spans="1:59" s="2" customFormat="1" ht="10.5" customHeight="1" x14ac:dyDescent="0.25">
      <c r="A4" s="96" t="s">
        <v>76</v>
      </c>
      <c r="C4" s="5"/>
      <c r="D4" s="6"/>
      <c r="E4" s="5"/>
      <c r="F4" s="6"/>
      <c r="G4" s="5"/>
      <c r="H4" s="5"/>
      <c r="I4" s="5"/>
      <c r="J4" s="5"/>
      <c r="K4" s="5"/>
      <c r="L4" s="7"/>
      <c r="M4" s="7"/>
      <c r="N4" s="7"/>
      <c r="O4" s="7"/>
      <c r="P4" s="5"/>
      <c r="Q4" s="5"/>
      <c r="R4" s="5"/>
      <c r="S4" s="5"/>
    </row>
    <row r="5" spans="1:59" s="2" customFormat="1" ht="6" customHeight="1" x14ac:dyDescent="0.25">
      <c r="C5" s="5"/>
      <c r="D5" s="6"/>
      <c r="E5" s="5"/>
      <c r="F5" s="6"/>
      <c r="G5" s="5"/>
      <c r="H5" s="5"/>
      <c r="I5" s="5"/>
      <c r="J5" s="5"/>
      <c r="K5" s="5"/>
      <c r="L5" s="7"/>
      <c r="M5" s="7"/>
      <c r="N5" s="7"/>
      <c r="O5" s="7"/>
      <c r="P5" s="5"/>
      <c r="Q5" s="5"/>
      <c r="R5" s="5"/>
      <c r="S5" s="5"/>
      <c r="T5" s="141"/>
      <c r="U5" s="141"/>
      <c r="V5" s="141"/>
      <c r="W5" s="141"/>
      <c r="X5" s="141"/>
      <c r="Y5" s="141"/>
      <c r="Z5" s="141"/>
      <c r="AA5" s="141"/>
    </row>
    <row r="6" spans="1:59" s="9" customFormat="1" ht="13" thickBot="1" x14ac:dyDescent="0.3">
      <c r="C6" s="105"/>
      <c r="D6" s="105"/>
      <c r="E6" s="106"/>
      <c r="F6" s="105"/>
      <c r="G6" s="106"/>
      <c r="H6" s="11"/>
      <c r="I6" s="12"/>
      <c r="J6" s="13"/>
      <c r="K6" s="13"/>
      <c r="L6" s="14"/>
      <c r="M6" s="14"/>
      <c r="N6" s="14"/>
      <c r="O6" s="14"/>
      <c r="P6" s="11"/>
      <c r="Q6" s="11"/>
      <c r="R6" s="106"/>
      <c r="S6" s="106"/>
      <c r="T6" s="142"/>
      <c r="U6" s="142"/>
      <c r="V6" s="142"/>
      <c r="W6" s="142"/>
      <c r="X6" s="142"/>
      <c r="Y6" s="142"/>
      <c r="Z6" s="142"/>
      <c r="AA6" s="142"/>
    </row>
    <row r="7" spans="1:59" ht="15.75" customHeight="1" thickBot="1" x14ac:dyDescent="0.3">
      <c r="A7" s="143" t="s">
        <v>3</v>
      </c>
      <c r="B7" s="144"/>
      <c r="C7" s="144"/>
      <c r="D7" s="144"/>
      <c r="E7" s="144"/>
      <c r="F7" s="144"/>
      <c r="G7" s="145"/>
      <c r="H7" s="143" t="s">
        <v>74</v>
      </c>
      <c r="I7" s="144"/>
      <c r="J7" s="144"/>
      <c r="K7" s="144"/>
      <c r="L7" s="144"/>
      <c r="M7" s="144"/>
      <c r="N7" s="144"/>
      <c r="O7" s="144"/>
      <c r="P7" s="144"/>
      <c r="Q7" s="144"/>
      <c r="R7" s="144"/>
      <c r="S7" s="144"/>
      <c r="T7" s="144"/>
      <c r="U7" s="144"/>
      <c r="V7" s="144"/>
      <c r="W7" s="144"/>
      <c r="X7" s="144"/>
      <c r="Y7" s="144"/>
      <c r="Z7" s="144"/>
      <c r="AA7" s="145"/>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100" customFormat="1" ht="39.5" thickBot="1" x14ac:dyDescent="0.35">
      <c r="A8" s="99"/>
      <c r="B8" s="107" t="s">
        <v>7</v>
      </c>
      <c r="C8" s="108" t="s">
        <v>8</v>
      </c>
      <c r="D8" s="109" t="s">
        <v>9</v>
      </c>
      <c r="E8" s="108" t="s">
        <v>77</v>
      </c>
      <c r="F8" s="107" t="s">
        <v>56</v>
      </c>
      <c r="G8" s="110" t="s">
        <v>57</v>
      </c>
      <c r="H8" s="97" t="s">
        <v>58</v>
      </c>
      <c r="I8" s="97" t="s">
        <v>59</v>
      </c>
      <c r="J8" s="97" t="s">
        <v>60</v>
      </c>
      <c r="K8" s="97" t="s">
        <v>61</v>
      </c>
      <c r="L8" s="97" t="s">
        <v>62</v>
      </c>
      <c r="M8" s="97" t="s">
        <v>63</v>
      </c>
      <c r="N8" s="97" t="s">
        <v>64</v>
      </c>
      <c r="O8" s="97" t="s">
        <v>65</v>
      </c>
      <c r="P8" s="97" t="s">
        <v>66</v>
      </c>
      <c r="Q8" s="97" t="s">
        <v>67</v>
      </c>
      <c r="R8" s="97"/>
      <c r="S8" s="97"/>
      <c r="T8" s="98" t="s">
        <v>68</v>
      </c>
      <c r="U8" s="98" t="s">
        <v>69</v>
      </c>
      <c r="V8" s="98" t="s">
        <v>70</v>
      </c>
      <c r="W8" s="98" t="s">
        <v>71</v>
      </c>
      <c r="X8" s="98" t="s">
        <v>72</v>
      </c>
      <c r="Y8" s="98" t="s">
        <v>73</v>
      </c>
      <c r="Z8" s="98" t="s">
        <v>78</v>
      </c>
      <c r="AA8" s="98" t="s">
        <v>79</v>
      </c>
    </row>
    <row r="9" spans="1:59" x14ac:dyDescent="0.25">
      <c r="B9" s="27" t="s">
        <v>80</v>
      </c>
      <c r="C9" s="28"/>
      <c r="D9" s="28"/>
      <c r="E9" s="29" t="s">
        <v>81</v>
      </c>
      <c r="F9" s="102">
        <v>2014</v>
      </c>
      <c r="G9" s="31">
        <v>2014</v>
      </c>
      <c r="H9" s="111">
        <v>155449</v>
      </c>
      <c r="I9" s="111">
        <f>27040+286237+42625</f>
        <v>355902</v>
      </c>
      <c r="J9" s="112">
        <v>97258</v>
      </c>
      <c r="K9" s="113">
        <f>H9+I9+J9</f>
        <v>608609</v>
      </c>
      <c r="L9" s="113">
        <f>206825+112297</f>
        <v>319122</v>
      </c>
      <c r="M9" s="113">
        <v>0</v>
      </c>
      <c r="N9" s="113">
        <f>L9+M9</f>
        <v>319122</v>
      </c>
      <c r="O9" s="113">
        <v>289487</v>
      </c>
      <c r="P9" s="113">
        <f>1920565+1651273+9197</f>
        <v>3581035</v>
      </c>
      <c r="Q9" s="113">
        <f>3780537</f>
        <v>3780537</v>
      </c>
      <c r="R9" s="34"/>
      <c r="S9" s="34"/>
      <c r="T9" s="113">
        <f>P9-Q9</f>
        <v>-199502</v>
      </c>
      <c r="U9" s="113">
        <f>I9/N9</f>
        <v>1.1152537274145937</v>
      </c>
      <c r="V9" s="120">
        <v>15.126069495977944</v>
      </c>
      <c r="W9" s="113">
        <f>N9/K9</f>
        <v>0.52434650161269392</v>
      </c>
      <c r="X9" s="113">
        <f>P9-Q9</f>
        <v>-199502</v>
      </c>
      <c r="Y9" s="113">
        <f>155449-150681</f>
        <v>4768</v>
      </c>
      <c r="Z9" s="113">
        <v>488989</v>
      </c>
      <c r="AA9" s="113">
        <f>Z9+T9</f>
        <v>289487</v>
      </c>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x14ac:dyDescent="0.25">
      <c r="B10" s="38" t="s">
        <v>80</v>
      </c>
      <c r="C10" s="39"/>
      <c r="D10" s="39"/>
      <c r="E10" s="40" t="s">
        <v>81</v>
      </c>
      <c r="F10" s="103">
        <v>2014</v>
      </c>
      <c r="G10" s="40">
        <v>2015</v>
      </c>
      <c r="H10" s="114">
        <v>660714</v>
      </c>
      <c r="I10" s="114">
        <f>660714+44992+620564+542661+23609</f>
        <v>1892540</v>
      </c>
      <c r="J10" s="115">
        <f>396188+417316</f>
        <v>813504</v>
      </c>
      <c r="K10" s="116">
        <f>I10+J10</f>
        <v>2706044</v>
      </c>
      <c r="L10" s="116">
        <f>485144+352794+131775</f>
        <v>969713</v>
      </c>
      <c r="M10" s="116">
        <f>600000+392+156860+1534317+812406</f>
        <v>3103975</v>
      </c>
      <c r="N10" s="116">
        <f t="shared" ref="N10:N21" si="0">L10+M10</f>
        <v>4073688</v>
      </c>
      <c r="O10" s="116">
        <v>-1367644</v>
      </c>
      <c r="P10" s="116">
        <f>6741370+383138+3637366+121078</f>
        <v>10882952</v>
      </c>
      <c r="Q10" s="116">
        <f>10358583</f>
        <v>10358583</v>
      </c>
      <c r="R10" s="44"/>
      <c r="S10" s="44"/>
      <c r="T10" s="116">
        <f t="shared" ref="T10:T15" si="1">P10-Q10</f>
        <v>524369</v>
      </c>
      <c r="U10" s="116">
        <f t="shared" ref="U10:U15" si="2">I10/N10</f>
        <v>0.46457657041972777</v>
      </c>
      <c r="V10" s="121">
        <v>23.376743436721558</v>
      </c>
      <c r="W10" s="116">
        <f t="shared" ref="W10:W15" si="3">N10/K10</f>
        <v>1.5054034598107051</v>
      </c>
      <c r="X10" s="116">
        <f t="shared" ref="X10:X15" si="4">P10-Q10</f>
        <v>524369</v>
      </c>
      <c r="Y10" s="116">
        <f>660714-155449</f>
        <v>505265</v>
      </c>
      <c r="Z10" s="116">
        <v>289487</v>
      </c>
      <c r="AA10" s="116">
        <v>-1367644</v>
      </c>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59" s="9" customFormat="1" x14ac:dyDescent="0.25">
      <c r="B11" s="38" t="s">
        <v>82</v>
      </c>
      <c r="C11" s="39"/>
      <c r="D11" s="39"/>
      <c r="E11" s="40" t="s">
        <v>83</v>
      </c>
      <c r="F11" s="103">
        <v>2013</v>
      </c>
      <c r="G11" s="40">
        <v>2013</v>
      </c>
      <c r="H11" s="114">
        <v>2799638</v>
      </c>
      <c r="I11" s="114">
        <v>5080449</v>
      </c>
      <c r="J11" s="115">
        <f>43444+153362+4625226</f>
        <v>4822032</v>
      </c>
      <c r="K11" s="116">
        <f>I11+J11</f>
        <v>9902481</v>
      </c>
      <c r="L11" s="116">
        <v>1941187</v>
      </c>
      <c r="M11" s="116">
        <v>3669890</v>
      </c>
      <c r="N11" s="116">
        <f t="shared" si="0"/>
        <v>5611077</v>
      </c>
      <c r="O11" s="116">
        <v>4291404</v>
      </c>
      <c r="P11" s="116">
        <v>20704918</v>
      </c>
      <c r="Q11" s="116">
        <v>19204040</v>
      </c>
      <c r="R11" s="44"/>
      <c r="S11" s="44"/>
      <c r="T11" s="116">
        <f t="shared" si="1"/>
        <v>1500878</v>
      </c>
      <c r="U11" s="116">
        <f t="shared" si="2"/>
        <v>0.90543205876518895</v>
      </c>
      <c r="V11" s="121">
        <v>53.761145174176541</v>
      </c>
      <c r="W11" s="116">
        <f t="shared" si="3"/>
        <v>0.56663345276804877</v>
      </c>
      <c r="X11" s="116">
        <f t="shared" si="4"/>
        <v>1500878</v>
      </c>
      <c r="Y11" s="116">
        <v>1307904</v>
      </c>
      <c r="Z11" s="116">
        <v>2790526</v>
      </c>
      <c r="AA11" s="116">
        <f t="shared" ref="AA11:AA15" si="5">Z11+T11</f>
        <v>4291404</v>
      </c>
    </row>
    <row r="12" spans="1:59" s="9" customFormat="1" x14ac:dyDescent="0.25">
      <c r="B12" s="38" t="s">
        <v>82</v>
      </c>
      <c r="C12" s="39"/>
      <c r="D12" s="39"/>
      <c r="E12" s="40" t="s">
        <v>83</v>
      </c>
      <c r="F12" s="103">
        <v>2013</v>
      </c>
      <c r="G12" s="40">
        <v>2014</v>
      </c>
      <c r="H12" s="114">
        <v>5325781</v>
      </c>
      <c r="I12" s="114">
        <v>9509847</v>
      </c>
      <c r="J12" s="115">
        <f>119007+147144+3607756</f>
        <v>3873907</v>
      </c>
      <c r="K12" s="116">
        <f t="shared" ref="K12:K21" si="6">I12+J12</f>
        <v>13383754</v>
      </c>
      <c r="L12" s="116">
        <v>3927698</v>
      </c>
      <c r="M12" s="116">
        <v>3284000</v>
      </c>
      <c r="N12" s="116">
        <f t="shared" si="0"/>
        <v>7211698</v>
      </c>
      <c r="O12" s="116">
        <v>6172056</v>
      </c>
      <c r="P12" s="116">
        <v>26280355</v>
      </c>
      <c r="Q12" s="116">
        <v>24399703</v>
      </c>
      <c r="R12" s="44"/>
      <c r="S12" s="44"/>
      <c r="T12" s="116">
        <f t="shared" si="1"/>
        <v>1880652</v>
      </c>
      <c r="U12" s="116">
        <f t="shared" si="2"/>
        <v>1.3186696115117411</v>
      </c>
      <c r="V12" s="121">
        <v>80.356002862856386</v>
      </c>
      <c r="W12" s="116">
        <f t="shared" si="3"/>
        <v>0.53883970072970555</v>
      </c>
      <c r="X12" s="116">
        <f t="shared" si="4"/>
        <v>1880652</v>
      </c>
      <c r="Y12" s="116">
        <v>2526142</v>
      </c>
      <c r="Z12" s="116">
        <v>4291404</v>
      </c>
      <c r="AA12" s="116">
        <f t="shared" si="5"/>
        <v>6172056</v>
      </c>
    </row>
    <row r="13" spans="1:59" s="9" customFormat="1" x14ac:dyDescent="0.25">
      <c r="B13" s="38" t="s">
        <v>82</v>
      </c>
      <c r="C13" s="39"/>
      <c r="D13" s="39"/>
      <c r="E13" s="40" t="s">
        <v>83</v>
      </c>
      <c r="F13" s="103">
        <v>2013</v>
      </c>
      <c r="G13" s="40">
        <v>2015</v>
      </c>
      <c r="H13" s="114">
        <v>4337034</v>
      </c>
      <c r="I13" s="114">
        <v>7858658</v>
      </c>
      <c r="J13" s="115">
        <f>193854+225309+3854711</f>
        <v>4273874</v>
      </c>
      <c r="K13" s="116">
        <f t="shared" si="6"/>
        <v>12132532</v>
      </c>
      <c r="L13" s="116">
        <v>2454137</v>
      </c>
      <c r="M13" s="116">
        <v>3044485</v>
      </c>
      <c r="N13" s="116">
        <f t="shared" si="0"/>
        <v>5498622</v>
      </c>
      <c r="O13" s="116">
        <v>6633910</v>
      </c>
      <c r="P13" s="116">
        <v>37122256</v>
      </c>
      <c r="Q13" s="116">
        <v>36660402</v>
      </c>
      <c r="R13" s="44"/>
      <c r="S13" s="44"/>
      <c r="T13" s="116">
        <f t="shared" si="1"/>
        <v>461854</v>
      </c>
      <c r="U13" s="116">
        <f t="shared" si="2"/>
        <v>1.4292049899047434</v>
      </c>
      <c r="V13" s="121">
        <v>43.473467402054986</v>
      </c>
      <c r="W13" s="116">
        <f t="shared" si="3"/>
        <v>0.45321306385179944</v>
      </c>
      <c r="X13" s="116">
        <f t="shared" si="4"/>
        <v>461854</v>
      </c>
      <c r="Y13" s="116">
        <v>-988747</v>
      </c>
      <c r="Z13" s="116">
        <v>6172056</v>
      </c>
      <c r="AA13" s="116">
        <f t="shared" si="5"/>
        <v>6633910</v>
      </c>
    </row>
    <row r="14" spans="1:59" s="9" customFormat="1" x14ac:dyDescent="0.25">
      <c r="B14" s="38" t="s">
        <v>82</v>
      </c>
      <c r="C14" s="39"/>
      <c r="D14" s="39"/>
      <c r="E14" s="40" t="s">
        <v>84</v>
      </c>
      <c r="F14" s="103">
        <v>2014</v>
      </c>
      <c r="G14" s="40">
        <v>2014</v>
      </c>
      <c r="H14" s="114">
        <v>1984829</v>
      </c>
      <c r="I14" s="114">
        <v>3746182</v>
      </c>
      <c r="J14" s="115">
        <f>1833298+42601</f>
        <v>1875899</v>
      </c>
      <c r="K14" s="116">
        <f t="shared" si="6"/>
        <v>5622081</v>
      </c>
      <c r="L14" s="116">
        <v>2313286</v>
      </c>
      <c r="M14" s="116">
        <v>4092400</v>
      </c>
      <c r="N14" s="116">
        <f t="shared" si="0"/>
        <v>6405686</v>
      </c>
      <c r="O14" s="116">
        <v>-783605</v>
      </c>
      <c r="P14" s="116">
        <v>22560344</v>
      </c>
      <c r="Q14" s="116">
        <v>22302285</v>
      </c>
      <c r="R14" s="44"/>
      <c r="S14" s="44"/>
      <c r="T14" s="116">
        <f t="shared" si="1"/>
        <v>258059</v>
      </c>
      <c r="U14" s="116">
        <f t="shared" si="2"/>
        <v>0.58482136027273268</v>
      </c>
      <c r="V14" s="121">
        <v>33.158842675112567</v>
      </c>
      <c r="W14" s="116">
        <f t="shared" si="3"/>
        <v>1.1393798844235792</v>
      </c>
      <c r="X14" s="116">
        <f t="shared" si="4"/>
        <v>258059</v>
      </c>
      <c r="Y14" s="116">
        <v>1740700</v>
      </c>
      <c r="Z14" s="116">
        <v>-1041664</v>
      </c>
      <c r="AA14" s="116">
        <f t="shared" si="5"/>
        <v>-783605</v>
      </c>
    </row>
    <row r="15" spans="1:59" s="9" customFormat="1" x14ac:dyDescent="0.25">
      <c r="B15" s="38" t="s">
        <v>82</v>
      </c>
      <c r="C15" s="39"/>
      <c r="D15" s="39"/>
      <c r="E15" s="40" t="s">
        <v>84</v>
      </c>
      <c r="F15" s="103">
        <v>2014</v>
      </c>
      <c r="G15" s="40">
        <v>2015</v>
      </c>
      <c r="H15" s="114">
        <v>14296523</v>
      </c>
      <c r="I15" s="114">
        <f>16378392</f>
        <v>16378392</v>
      </c>
      <c r="J15" s="115">
        <f>765400+94643738</f>
        <v>95409138</v>
      </c>
      <c r="K15" s="116">
        <f t="shared" si="6"/>
        <v>111787530</v>
      </c>
      <c r="L15" s="116">
        <v>3727995</v>
      </c>
      <c r="M15" s="116">
        <v>108790414</v>
      </c>
      <c r="N15" s="116">
        <f t="shared" si="0"/>
        <v>112518409</v>
      </c>
      <c r="O15" s="116">
        <v>-730879</v>
      </c>
      <c r="P15" s="116">
        <v>40533594</v>
      </c>
      <c r="Q15" s="116">
        <v>40480868</v>
      </c>
      <c r="R15" s="44"/>
      <c r="S15" s="44"/>
      <c r="T15" s="116">
        <f t="shared" si="1"/>
        <v>52726</v>
      </c>
      <c r="U15" s="116">
        <f t="shared" si="2"/>
        <v>0.14556188756632704</v>
      </c>
      <c r="V15" s="121">
        <v>131.83119358389953</v>
      </c>
      <c r="W15" s="116">
        <f t="shared" si="3"/>
        <v>1.0065381084992218</v>
      </c>
      <c r="X15" s="116">
        <f t="shared" si="4"/>
        <v>52726</v>
      </c>
      <c r="Y15" s="116">
        <v>12311694</v>
      </c>
      <c r="Z15" s="116">
        <v>-783605</v>
      </c>
      <c r="AA15" s="116">
        <f t="shared" si="5"/>
        <v>-730879</v>
      </c>
    </row>
    <row r="16" spans="1:59" s="9" customFormat="1" x14ac:dyDescent="0.25">
      <c r="B16" s="38"/>
      <c r="C16" s="39"/>
      <c r="D16" s="39"/>
      <c r="E16" s="40" t="s">
        <v>28</v>
      </c>
      <c r="F16" s="103"/>
      <c r="G16" s="40">
        <v>2013</v>
      </c>
      <c r="H16" s="114"/>
      <c r="I16" s="114"/>
      <c r="J16" s="115"/>
      <c r="K16" s="116">
        <f t="shared" si="6"/>
        <v>0</v>
      </c>
      <c r="L16" s="116"/>
      <c r="M16" s="116"/>
      <c r="N16" s="116">
        <f t="shared" si="0"/>
        <v>0</v>
      </c>
      <c r="O16" s="116"/>
      <c r="P16" s="116"/>
      <c r="Q16" s="116"/>
      <c r="R16" s="44"/>
      <c r="S16" s="44"/>
      <c r="T16" s="46"/>
      <c r="U16" s="46"/>
      <c r="V16" s="46"/>
      <c r="W16" s="46"/>
      <c r="X16" s="46"/>
      <c r="Y16" s="46"/>
      <c r="Z16" s="46"/>
      <c r="AA16" s="46"/>
    </row>
    <row r="17" spans="2:27" s="9" customFormat="1" x14ac:dyDescent="0.25">
      <c r="B17" s="38"/>
      <c r="C17" s="39"/>
      <c r="D17" s="39"/>
      <c r="E17" s="40" t="s">
        <v>29</v>
      </c>
      <c r="F17" s="103"/>
      <c r="G17" s="40">
        <v>2013</v>
      </c>
      <c r="H17" s="114"/>
      <c r="I17" s="114"/>
      <c r="J17" s="115"/>
      <c r="K17" s="116">
        <f t="shared" si="6"/>
        <v>0</v>
      </c>
      <c r="L17" s="116"/>
      <c r="M17" s="116"/>
      <c r="N17" s="116">
        <f t="shared" si="0"/>
        <v>0</v>
      </c>
      <c r="O17" s="116"/>
      <c r="P17" s="116"/>
      <c r="Q17" s="116"/>
      <c r="R17" s="44"/>
      <c r="S17" s="44"/>
      <c r="T17" s="46"/>
      <c r="U17" s="46"/>
      <c r="V17" s="46"/>
      <c r="W17" s="46"/>
      <c r="X17" s="46"/>
      <c r="Y17" s="46"/>
      <c r="Z17" s="46"/>
      <c r="AA17" s="46"/>
    </row>
    <row r="18" spans="2:27" s="9" customFormat="1" x14ac:dyDescent="0.25">
      <c r="B18" s="38"/>
      <c r="C18" s="39"/>
      <c r="D18" s="39"/>
      <c r="E18" s="40" t="s">
        <v>30</v>
      </c>
      <c r="F18" s="103"/>
      <c r="G18" s="40">
        <v>2013</v>
      </c>
      <c r="H18" s="114"/>
      <c r="I18" s="114"/>
      <c r="J18" s="115"/>
      <c r="K18" s="116">
        <f t="shared" si="6"/>
        <v>0</v>
      </c>
      <c r="L18" s="116"/>
      <c r="M18" s="116"/>
      <c r="N18" s="116">
        <f t="shared" si="0"/>
        <v>0</v>
      </c>
      <c r="O18" s="116"/>
      <c r="P18" s="116"/>
      <c r="Q18" s="116"/>
      <c r="R18" s="44"/>
      <c r="S18" s="44"/>
      <c r="T18" s="46"/>
      <c r="U18" s="46"/>
      <c r="V18" s="46"/>
      <c r="W18" s="46"/>
      <c r="X18" s="46"/>
      <c r="Y18" s="46"/>
      <c r="Z18" s="46"/>
      <c r="AA18" s="46"/>
    </row>
    <row r="19" spans="2:27" s="9" customFormat="1" x14ac:dyDescent="0.25">
      <c r="B19" s="38"/>
      <c r="C19" s="39"/>
      <c r="D19" s="39"/>
      <c r="E19" s="40" t="s">
        <v>31</v>
      </c>
      <c r="F19" s="103"/>
      <c r="G19" s="40">
        <v>2013</v>
      </c>
      <c r="H19" s="114"/>
      <c r="I19" s="114"/>
      <c r="J19" s="115"/>
      <c r="K19" s="116">
        <f t="shared" si="6"/>
        <v>0</v>
      </c>
      <c r="L19" s="116"/>
      <c r="M19" s="116"/>
      <c r="N19" s="116">
        <f t="shared" si="0"/>
        <v>0</v>
      </c>
      <c r="O19" s="116"/>
      <c r="P19" s="116"/>
      <c r="Q19" s="116"/>
      <c r="R19" s="44"/>
      <c r="S19" s="44"/>
      <c r="T19" s="46"/>
      <c r="U19" s="46"/>
      <c r="V19" s="46"/>
      <c r="W19" s="46"/>
      <c r="X19" s="46"/>
      <c r="Y19" s="46"/>
      <c r="Z19" s="46"/>
      <c r="AA19" s="46"/>
    </row>
    <row r="20" spans="2:27" s="9" customFormat="1" x14ac:dyDescent="0.25">
      <c r="B20" s="38"/>
      <c r="C20" s="39"/>
      <c r="D20" s="39"/>
      <c r="E20" s="40" t="s">
        <v>40</v>
      </c>
      <c r="F20" s="103"/>
      <c r="G20" s="40">
        <v>2013</v>
      </c>
      <c r="H20" s="114"/>
      <c r="I20" s="114"/>
      <c r="J20" s="115"/>
      <c r="K20" s="116">
        <f t="shared" si="6"/>
        <v>0</v>
      </c>
      <c r="L20" s="116"/>
      <c r="M20" s="116"/>
      <c r="N20" s="116">
        <f t="shared" si="0"/>
        <v>0</v>
      </c>
      <c r="O20" s="116"/>
      <c r="P20" s="116"/>
      <c r="Q20" s="116"/>
      <c r="R20" s="44"/>
      <c r="S20" s="44"/>
      <c r="T20" s="46"/>
      <c r="U20" s="46"/>
      <c r="V20" s="46"/>
      <c r="W20" s="46"/>
      <c r="X20" s="46"/>
      <c r="Y20" s="46"/>
      <c r="Z20" s="46"/>
      <c r="AA20" s="46"/>
    </row>
    <row r="21" spans="2:27" s="9" customFormat="1" ht="13" thickBot="1" x14ac:dyDescent="0.3">
      <c r="B21" s="50"/>
      <c r="C21" s="51"/>
      <c r="D21" s="51"/>
      <c r="E21" s="52" t="s">
        <v>40</v>
      </c>
      <c r="F21" s="58"/>
      <c r="G21" s="49">
        <v>2013</v>
      </c>
      <c r="H21" s="117"/>
      <c r="I21" s="117"/>
      <c r="J21" s="118"/>
      <c r="K21" s="119">
        <f t="shared" si="6"/>
        <v>0</v>
      </c>
      <c r="L21" s="119"/>
      <c r="M21" s="119"/>
      <c r="N21" s="119">
        <f t="shared" si="0"/>
        <v>0</v>
      </c>
      <c r="O21" s="119"/>
      <c r="P21" s="119"/>
      <c r="Q21" s="119"/>
      <c r="R21" s="55"/>
      <c r="S21" s="55"/>
      <c r="T21" s="53"/>
      <c r="U21" s="53"/>
      <c r="V21" s="53"/>
      <c r="W21" s="53"/>
      <c r="X21" s="53"/>
      <c r="Y21" s="53"/>
      <c r="Z21" s="53"/>
      <c r="AA21" s="53"/>
    </row>
    <row r="22" spans="2:27" s="9" customFormat="1" x14ac:dyDescent="0.25">
      <c r="B22" s="27"/>
      <c r="C22" s="28"/>
      <c r="D22" s="28"/>
      <c r="E22" s="29" t="s">
        <v>27</v>
      </c>
      <c r="F22" s="33"/>
      <c r="G22" s="31">
        <v>2012</v>
      </c>
      <c r="H22" s="36"/>
      <c r="I22" s="36"/>
      <c r="J22" s="33"/>
      <c r="K22" s="33"/>
      <c r="L22" s="34"/>
      <c r="M22" s="34"/>
      <c r="N22" s="34"/>
      <c r="O22" s="34"/>
      <c r="P22" s="34" t="s">
        <v>85</v>
      </c>
      <c r="Q22" s="34"/>
      <c r="R22" s="34"/>
      <c r="S22" s="34"/>
      <c r="T22" s="36"/>
      <c r="U22" s="36"/>
      <c r="V22" s="36"/>
      <c r="W22" s="36"/>
      <c r="X22" s="36"/>
      <c r="Y22" s="36"/>
      <c r="Z22" s="36"/>
      <c r="AA22" s="36"/>
    </row>
    <row r="23" spans="2:27" s="9" customFormat="1" x14ac:dyDescent="0.25">
      <c r="B23" s="38"/>
      <c r="C23" s="39"/>
      <c r="D23" s="39"/>
      <c r="E23" s="40" t="s">
        <v>28</v>
      </c>
      <c r="F23" s="103"/>
      <c r="G23" s="40">
        <v>2012</v>
      </c>
      <c r="H23" s="42"/>
      <c r="I23" s="42"/>
      <c r="J23" s="43"/>
      <c r="K23" s="43"/>
      <c r="L23" s="44"/>
      <c r="M23" s="44"/>
      <c r="N23" s="44"/>
      <c r="O23" s="44"/>
      <c r="P23" s="44"/>
      <c r="Q23" s="44"/>
      <c r="R23" s="44"/>
      <c r="S23" s="44"/>
      <c r="T23" s="46"/>
      <c r="U23" s="46"/>
      <c r="V23" s="46"/>
      <c r="W23" s="46"/>
      <c r="X23" s="46"/>
      <c r="Y23" s="46"/>
      <c r="Z23" s="46"/>
      <c r="AA23" s="46"/>
    </row>
    <row r="24" spans="2:27" s="9" customFormat="1" x14ac:dyDescent="0.25">
      <c r="B24" s="38"/>
      <c r="C24" s="39"/>
      <c r="D24" s="39"/>
      <c r="E24" s="40" t="s">
        <v>29</v>
      </c>
      <c r="F24" s="103"/>
      <c r="G24" s="40">
        <v>2012</v>
      </c>
      <c r="H24" s="42"/>
      <c r="I24" s="42"/>
      <c r="J24" s="43"/>
      <c r="K24" s="43"/>
      <c r="L24" s="44"/>
      <c r="M24" s="44"/>
      <c r="N24" s="44"/>
      <c r="O24" s="44"/>
      <c r="P24" s="44"/>
      <c r="Q24" s="44"/>
      <c r="R24" s="44"/>
      <c r="S24" s="44"/>
      <c r="T24" s="46"/>
      <c r="U24" s="46"/>
      <c r="V24" s="46"/>
      <c r="W24" s="46"/>
      <c r="X24" s="46"/>
      <c r="Y24" s="46"/>
      <c r="Z24" s="46"/>
      <c r="AA24" s="46"/>
    </row>
    <row r="25" spans="2:27" s="9" customFormat="1" x14ac:dyDescent="0.25">
      <c r="B25" s="38"/>
      <c r="C25" s="39"/>
      <c r="D25" s="39"/>
      <c r="E25" s="40" t="s">
        <v>30</v>
      </c>
      <c r="F25" s="103"/>
      <c r="G25" s="40">
        <v>2012</v>
      </c>
      <c r="H25" s="42"/>
      <c r="I25" s="42"/>
      <c r="J25" s="43"/>
      <c r="K25" s="43"/>
      <c r="L25" s="44"/>
      <c r="M25" s="44"/>
      <c r="N25" s="44"/>
      <c r="O25" s="44"/>
      <c r="P25" s="44"/>
      <c r="Q25" s="44"/>
      <c r="R25" s="44"/>
      <c r="S25" s="44"/>
      <c r="T25" s="46"/>
      <c r="U25" s="46"/>
      <c r="V25" s="46"/>
      <c r="W25" s="46"/>
      <c r="X25" s="46"/>
      <c r="Y25" s="46"/>
      <c r="Z25" s="46"/>
      <c r="AA25" s="46"/>
    </row>
    <row r="26" spans="2:27" s="9" customFormat="1" x14ac:dyDescent="0.25">
      <c r="B26" s="38"/>
      <c r="C26" s="39"/>
      <c r="D26" s="39"/>
      <c r="E26" s="40" t="s">
        <v>31</v>
      </c>
      <c r="F26" s="103"/>
      <c r="G26" s="40">
        <v>2012</v>
      </c>
      <c r="H26" s="42"/>
      <c r="I26" s="42"/>
      <c r="J26" s="43"/>
      <c r="K26" s="43"/>
      <c r="L26" s="44"/>
      <c r="M26" s="44"/>
      <c r="N26" s="44"/>
      <c r="O26" s="44"/>
      <c r="P26" s="44"/>
      <c r="Q26" s="44"/>
      <c r="R26" s="44"/>
      <c r="S26" s="44"/>
      <c r="T26" s="46"/>
      <c r="U26" s="46"/>
      <c r="V26" s="46"/>
      <c r="W26" s="46"/>
      <c r="X26" s="46"/>
      <c r="Y26" s="46"/>
      <c r="Z26" s="46"/>
      <c r="AA26" s="46"/>
    </row>
    <row r="27" spans="2:27" s="9" customFormat="1" x14ac:dyDescent="0.25">
      <c r="B27" s="38"/>
      <c r="C27" s="39"/>
      <c r="D27" s="39"/>
      <c r="E27" s="40" t="s">
        <v>40</v>
      </c>
      <c r="F27" s="103"/>
      <c r="G27" s="40">
        <v>2012</v>
      </c>
      <c r="H27" s="42"/>
      <c r="I27" s="42"/>
      <c r="J27" s="43"/>
      <c r="K27" s="43"/>
      <c r="L27" s="44"/>
      <c r="M27" s="44"/>
      <c r="N27" s="44"/>
      <c r="O27" s="44"/>
      <c r="P27" s="44"/>
      <c r="Q27" s="44"/>
      <c r="R27" s="44"/>
      <c r="S27" s="44"/>
      <c r="T27" s="46"/>
      <c r="U27" s="46"/>
      <c r="V27" s="46"/>
      <c r="W27" s="46"/>
      <c r="X27" s="46"/>
      <c r="Y27" s="46"/>
      <c r="Z27" s="46"/>
      <c r="AA27" s="46"/>
    </row>
    <row r="28" spans="2:27" s="9" customFormat="1" ht="13" thickBot="1" x14ac:dyDescent="0.3">
      <c r="B28" s="50"/>
      <c r="C28" s="51"/>
      <c r="D28" s="51"/>
      <c r="E28" s="52" t="s">
        <v>40</v>
      </c>
      <c r="F28" s="58"/>
      <c r="G28" s="49">
        <v>2012</v>
      </c>
      <c r="H28" s="53"/>
      <c r="I28" s="53"/>
      <c r="J28" s="58"/>
      <c r="K28" s="58"/>
      <c r="L28" s="55"/>
      <c r="M28" s="55"/>
      <c r="N28" s="55"/>
      <c r="O28" s="55"/>
      <c r="P28" s="55"/>
      <c r="Q28" s="55"/>
      <c r="R28" s="55"/>
      <c r="S28" s="55"/>
      <c r="T28" s="53"/>
      <c r="U28" s="53"/>
      <c r="V28" s="53"/>
      <c r="W28" s="53"/>
      <c r="X28" s="53"/>
      <c r="Y28" s="53"/>
      <c r="Z28" s="53"/>
      <c r="AA28" s="53"/>
    </row>
    <row r="29" spans="2:27" s="9" customFormat="1" x14ac:dyDescent="0.25">
      <c r="B29" s="27"/>
      <c r="C29" s="28"/>
      <c r="D29" s="28"/>
      <c r="E29" s="29" t="s">
        <v>27</v>
      </c>
      <c r="F29" s="33"/>
      <c r="G29" s="31">
        <v>2011</v>
      </c>
      <c r="H29" s="36"/>
      <c r="I29" s="36"/>
      <c r="J29" s="33"/>
      <c r="K29" s="33"/>
      <c r="L29" s="34"/>
      <c r="M29" s="34"/>
      <c r="N29" s="34"/>
      <c r="O29" s="34"/>
      <c r="P29" s="34"/>
      <c r="Q29" s="34"/>
      <c r="R29" s="34"/>
      <c r="S29" s="34"/>
      <c r="T29" s="36"/>
      <c r="U29" s="36"/>
      <c r="V29" s="36"/>
      <c r="W29" s="36"/>
      <c r="X29" s="36"/>
      <c r="Y29" s="36"/>
      <c r="Z29" s="36"/>
      <c r="AA29" s="36"/>
    </row>
    <row r="30" spans="2:27" s="9" customFormat="1" x14ac:dyDescent="0.25">
      <c r="B30" s="38"/>
      <c r="C30" s="39"/>
      <c r="D30" s="39"/>
      <c r="E30" s="40" t="s">
        <v>28</v>
      </c>
      <c r="F30" s="103"/>
      <c r="G30" s="40">
        <v>2011</v>
      </c>
      <c r="H30" s="42"/>
      <c r="I30" s="42"/>
      <c r="J30" s="43"/>
      <c r="K30" s="43"/>
      <c r="L30" s="44"/>
      <c r="M30" s="44"/>
      <c r="N30" s="44"/>
      <c r="O30" s="44"/>
      <c r="P30" s="44"/>
      <c r="Q30" s="44"/>
      <c r="R30" s="44"/>
      <c r="S30" s="44"/>
      <c r="T30" s="46"/>
      <c r="U30" s="46"/>
      <c r="V30" s="46"/>
      <c r="W30" s="46"/>
      <c r="X30" s="46"/>
      <c r="Y30" s="46"/>
      <c r="Z30" s="46"/>
      <c r="AA30" s="46"/>
    </row>
    <row r="31" spans="2:27" s="9" customFormat="1" x14ac:dyDescent="0.25">
      <c r="B31" s="38"/>
      <c r="C31" s="39"/>
      <c r="D31" s="39"/>
      <c r="E31" s="40" t="s">
        <v>29</v>
      </c>
      <c r="F31" s="103"/>
      <c r="G31" s="40">
        <v>2011</v>
      </c>
      <c r="H31" s="42"/>
      <c r="I31" s="42"/>
      <c r="J31" s="43"/>
      <c r="K31" s="43"/>
      <c r="L31" s="44"/>
      <c r="M31" s="44"/>
      <c r="N31" s="44"/>
      <c r="O31" s="44"/>
      <c r="P31" s="44"/>
      <c r="Q31" s="44"/>
      <c r="R31" s="44"/>
      <c r="S31" s="44"/>
      <c r="T31" s="46"/>
      <c r="U31" s="46"/>
      <c r="V31" s="46"/>
      <c r="W31" s="46"/>
      <c r="X31" s="46"/>
      <c r="Y31" s="46"/>
      <c r="Z31" s="46"/>
      <c r="AA31" s="46"/>
    </row>
    <row r="32" spans="2:27" s="9" customFormat="1" x14ac:dyDescent="0.25">
      <c r="B32" s="38"/>
      <c r="C32" s="39"/>
      <c r="D32" s="39"/>
      <c r="E32" s="40" t="s">
        <v>30</v>
      </c>
      <c r="F32" s="103"/>
      <c r="G32" s="40">
        <v>2011</v>
      </c>
      <c r="H32" s="42"/>
      <c r="I32" s="42"/>
      <c r="J32" s="43"/>
      <c r="K32" s="43"/>
      <c r="L32" s="44"/>
      <c r="M32" s="44"/>
      <c r="N32" s="44"/>
      <c r="O32" s="44"/>
      <c r="P32" s="44"/>
      <c r="Q32" s="44"/>
      <c r="R32" s="44"/>
      <c r="S32" s="44"/>
      <c r="T32" s="46"/>
      <c r="U32" s="46"/>
      <c r="V32" s="46"/>
      <c r="W32" s="46"/>
      <c r="X32" s="46"/>
      <c r="Y32" s="46"/>
      <c r="Z32" s="46"/>
      <c r="AA32" s="46"/>
    </row>
    <row r="33" spans="2:27" s="9" customFormat="1" x14ac:dyDescent="0.25">
      <c r="B33" s="38"/>
      <c r="C33" s="39"/>
      <c r="D33" s="39"/>
      <c r="E33" s="40" t="s">
        <v>31</v>
      </c>
      <c r="F33" s="103"/>
      <c r="G33" s="40">
        <v>2011</v>
      </c>
      <c r="H33" s="42"/>
      <c r="I33" s="42"/>
      <c r="J33" s="43"/>
      <c r="K33" s="43"/>
      <c r="L33" s="44"/>
      <c r="M33" s="44"/>
      <c r="N33" s="44"/>
      <c r="O33" s="44"/>
      <c r="P33" s="44"/>
      <c r="Q33" s="44"/>
      <c r="R33" s="44"/>
      <c r="S33" s="44"/>
      <c r="T33" s="46"/>
      <c r="U33" s="46"/>
      <c r="V33" s="46"/>
      <c r="W33" s="46"/>
      <c r="X33" s="46"/>
      <c r="Y33" s="46"/>
      <c r="Z33" s="46"/>
      <c r="AA33" s="46"/>
    </row>
    <row r="34" spans="2:27" s="9" customFormat="1" x14ac:dyDescent="0.25">
      <c r="B34" s="38"/>
      <c r="C34" s="39"/>
      <c r="D34" s="39"/>
      <c r="E34" s="40" t="s">
        <v>40</v>
      </c>
      <c r="F34" s="103"/>
      <c r="G34" s="40">
        <v>2011</v>
      </c>
      <c r="H34" s="42"/>
      <c r="I34" s="42"/>
      <c r="J34" s="43"/>
      <c r="K34" s="43"/>
      <c r="L34" s="44"/>
      <c r="M34" s="44"/>
      <c r="N34" s="44"/>
      <c r="O34" s="44"/>
      <c r="P34" s="44"/>
      <c r="Q34" s="44"/>
      <c r="R34" s="44"/>
      <c r="S34" s="44"/>
      <c r="T34" s="46"/>
      <c r="U34" s="46"/>
      <c r="V34" s="46"/>
      <c r="W34" s="46"/>
      <c r="X34" s="46"/>
      <c r="Y34" s="46"/>
      <c r="Z34" s="46"/>
      <c r="AA34" s="46"/>
    </row>
    <row r="35" spans="2:27" s="9" customFormat="1" ht="13" thickBot="1" x14ac:dyDescent="0.3">
      <c r="B35" s="38"/>
      <c r="C35" s="39"/>
      <c r="D35" s="39"/>
      <c r="E35" s="40" t="s">
        <v>40</v>
      </c>
      <c r="F35" s="43"/>
      <c r="G35" s="49">
        <v>2011</v>
      </c>
      <c r="H35" s="46"/>
      <c r="I35" s="46"/>
      <c r="J35" s="43"/>
      <c r="K35" s="43"/>
      <c r="L35" s="44"/>
      <c r="M35" s="44"/>
      <c r="N35" s="44"/>
      <c r="O35" s="44"/>
      <c r="P35" s="44"/>
      <c r="Q35" s="44"/>
      <c r="R35" s="44"/>
      <c r="S35" s="44"/>
      <c r="T35" s="46"/>
      <c r="U35" s="46"/>
      <c r="V35" s="46"/>
      <c r="W35" s="46"/>
      <c r="X35" s="46"/>
      <c r="Y35" s="46"/>
      <c r="Z35" s="46"/>
      <c r="AA35" s="46"/>
    </row>
    <row r="36" spans="2:27" s="9" customFormat="1" x14ac:dyDescent="0.25">
      <c r="B36" s="27"/>
      <c r="C36" s="28"/>
      <c r="D36" s="28"/>
      <c r="E36" s="36"/>
      <c r="F36" s="33"/>
      <c r="G36" s="29">
        <v>2014</v>
      </c>
      <c r="H36" s="36"/>
      <c r="I36" s="36"/>
      <c r="J36" s="59"/>
      <c r="K36" s="59"/>
      <c r="L36" s="59"/>
      <c r="M36" s="59"/>
      <c r="N36" s="59"/>
      <c r="O36" s="59"/>
      <c r="P36" s="59"/>
      <c r="Q36" s="59"/>
      <c r="R36" s="59"/>
      <c r="S36" s="59"/>
      <c r="T36" s="36"/>
      <c r="U36" s="36"/>
      <c r="V36" s="36"/>
      <c r="W36" s="36"/>
      <c r="X36" s="36"/>
      <c r="Y36" s="36"/>
      <c r="Z36" s="36"/>
      <c r="AA36" s="36"/>
    </row>
    <row r="37" spans="2:27" s="9" customFormat="1" x14ac:dyDescent="0.25">
      <c r="B37" s="38"/>
      <c r="C37" s="39"/>
      <c r="D37" s="39"/>
      <c r="E37" s="46"/>
      <c r="F37" s="43"/>
      <c r="G37" s="40">
        <v>2014</v>
      </c>
      <c r="H37" s="46"/>
      <c r="I37" s="46"/>
      <c r="J37" s="60"/>
      <c r="K37" s="60"/>
      <c r="L37" s="61"/>
      <c r="M37" s="61"/>
      <c r="N37" s="61"/>
      <c r="O37" s="61"/>
      <c r="P37" s="61"/>
      <c r="Q37" s="61"/>
      <c r="R37" s="61"/>
      <c r="S37" s="61"/>
      <c r="T37" s="63"/>
      <c r="U37" s="63"/>
      <c r="V37" s="63"/>
      <c r="W37" s="63"/>
      <c r="X37" s="63"/>
      <c r="Y37" s="63"/>
      <c r="Z37" s="63"/>
      <c r="AA37" s="63"/>
    </row>
    <row r="38" spans="2:27" s="9" customFormat="1" x14ac:dyDescent="0.25">
      <c r="B38" s="38"/>
      <c r="C38" s="39"/>
      <c r="D38" s="39"/>
      <c r="E38" s="46"/>
      <c r="F38" s="43"/>
      <c r="G38" s="40">
        <v>2013</v>
      </c>
      <c r="H38" s="46"/>
      <c r="I38" s="46"/>
      <c r="J38" s="60"/>
      <c r="K38" s="60"/>
      <c r="L38" s="60"/>
      <c r="M38" s="60"/>
      <c r="N38" s="60"/>
      <c r="O38" s="60"/>
      <c r="P38" s="60"/>
      <c r="Q38" s="60"/>
      <c r="R38" s="60"/>
      <c r="S38" s="60"/>
      <c r="T38" s="46"/>
      <c r="U38" s="46"/>
      <c r="V38" s="46"/>
      <c r="W38" s="46"/>
      <c r="X38" s="46"/>
      <c r="Y38" s="46"/>
      <c r="Z38" s="46"/>
      <c r="AA38" s="46"/>
    </row>
    <row r="39" spans="2:27" s="9" customFormat="1" x14ac:dyDescent="0.25">
      <c r="B39" s="38"/>
      <c r="C39" s="39"/>
      <c r="D39" s="39"/>
      <c r="E39" s="46"/>
      <c r="F39" s="43"/>
      <c r="G39" s="40">
        <v>2013</v>
      </c>
      <c r="H39" s="46"/>
      <c r="I39" s="46"/>
      <c r="J39" s="60"/>
      <c r="K39" s="60"/>
      <c r="L39" s="61"/>
      <c r="M39" s="61"/>
      <c r="N39" s="61"/>
      <c r="O39" s="61"/>
      <c r="P39" s="61"/>
      <c r="Q39" s="61"/>
      <c r="R39" s="61"/>
      <c r="S39" s="61"/>
      <c r="T39" s="63"/>
      <c r="U39" s="63"/>
      <c r="V39" s="63"/>
      <c r="W39" s="63"/>
      <c r="X39" s="63"/>
      <c r="Y39" s="63"/>
      <c r="Z39" s="63"/>
      <c r="AA39" s="63"/>
    </row>
    <row r="40" spans="2:27" s="9" customFormat="1" x14ac:dyDescent="0.25">
      <c r="B40" s="38"/>
      <c r="C40" s="39"/>
      <c r="D40" s="39"/>
      <c r="E40" s="46"/>
      <c r="F40" s="43"/>
      <c r="G40" s="40">
        <v>2012</v>
      </c>
      <c r="H40" s="46"/>
      <c r="I40" s="46"/>
      <c r="J40" s="60"/>
      <c r="K40" s="60"/>
      <c r="L40" s="60"/>
      <c r="M40" s="60"/>
      <c r="N40" s="60"/>
      <c r="O40" s="60"/>
      <c r="P40" s="60"/>
      <c r="Q40" s="60"/>
      <c r="R40" s="60"/>
      <c r="S40" s="60"/>
      <c r="T40" s="46"/>
      <c r="U40" s="46"/>
      <c r="V40" s="46"/>
      <c r="W40" s="46"/>
      <c r="X40" s="46"/>
      <c r="Y40" s="46"/>
      <c r="Z40" s="46"/>
      <c r="AA40" s="46"/>
    </row>
    <row r="41" spans="2:27" s="9" customFormat="1" x14ac:dyDescent="0.25">
      <c r="B41" s="38"/>
      <c r="C41" s="39"/>
      <c r="D41" s="39"/>
      <c r="E41" s="46"/>
      <c r="F41" s="43"/>
      <c r="G41" s="40">
        <v>2012</v>
      </c>
      <c r="H41" s="46"/>
      <c r="I41" s="46"/>
      <c r="J41" s="60"/>
      <c r="K41" s="60"/>
      <c r="L41" s="61"/>
      <c r="M41" s="61"/>
      <c r="N41" s="61"/>
      <c r="O41" s="61"/>
      <c r="P41" s="61"/>
      <c r="Q41" s="61"/>
      <c r="R41" s="61"/>
      <c r="S41" s="61"/>
      <c r="T41" s="63"/>
      <c r="U41" s="63"/>
      <c r="V41" s="63"/>
      <c r="W41" s="63"/>
      <c r="X41" s="63"/>
      <c r="Y41" s="63"/>
      <c r="Z41" s="63"/>
      <c r="AA41" s="63"/>
    </row>
    <row r="42" spans="2:27" s="9" customFormat="1" x14ac:dyDescent="0.25">
      <c r="B42" s="38"/>
      <c r="C42" s="39"/>
      <c r="D42" s="39"/>
      <c r="E42" s="46"/>
      <c r="F42" s="43"/>
      <c r="G42" s="40">
        <v>2011</v>
      </c>
      <c r="H42" s="46"/>
      <c r="I42" s="46"/>
      <c r="J42" s="60"/>
      <c r="K42" s="60"/>
      <c r="L42" s="60"/>
      <c r="M42" s="60"/>
      <c r="N42" s="60"/>
      <c r="O42" s="60"/>
      <c r="P42" s="60"/>
      <c r="Q42" s="60"/>
      <c r="R42" s="60"/>
      <c r="S42" s="60"/>
      <c r="T42" s="46"/>
      <c r="U42" s="46"/>
      <c r="V42" s="46"/>
      <c r="W42" s="46"/>
      <c r="X42" s="46"/>
      <c r="Y42" s="46"/>
      <c r="Z42" s="46"/>
      <c r="AA42" s="46"/>
    </row>
    <row r="43" spans="2:27" s="9" customFormat="1" ht="13" thickBot="1" x14ac:dyDescent="0.3">
      <c r="B43" s="50"/>
      <c r="C43" s="51"/>
      <c r="D43" s="51"/>
      <c r="E43" s="53"/>
      <c r="F43" s="58"/>
      <c r="G43" s="52">
        <v>2011</v>
      </c>
      <c r="H43" s="53"/>
      <c r="I43" s="53"/>
      <c r="J43" s="65"/>
      <c r="K43" s="65"/>
      <c r="L43" s="65"/>
      <c r="M43" s="65"/>
      <c r="N43" s="65"/>
      <c r="O43" s="65"/>
      <c r="P43" s="65"/>
      <c r="Q43" s="65"/>
      <c r="R43" s="65"/>
      <c r="S43" s="65"/>
      <c r="T43" s="53"/>
      <c r="U43" s="53"/>
      <c r="V43" s="53"/>
      <c r="W43" s="53"/>
      <c r="X43" s="53"/>
      <c r="Y43" s="53"/>
      <c r="Z43" s="53"/>
      <c r="AA43" s="53"/>
    </row>
    <row r="44" spans="2:27" s="9" customFormat="1" x14ac:dyDescent="0.25">
      <c r="B44" s="66"/>
      <c r="C44" s="67"/>
      <c r="D44" s="67"/>
      <c r="E44" s="68"/>
      <c r="F44" s="104"/>
      <c r="G44" s="29">
        <v>2014</v>
      </c>
      <c r="H44" s="68"/>
      <c r="I44" s="68"/>
      <c r="J44" s="69"/>
      <c r="K44" s="69"/>
      <c r="L44" s="70"/>
      <c r="M44" s="70"/>
      <c r="N44" s="70"/>
      <c r="O44" s="70"/>
      <c r="P44" s="70"/>
      <c r="Q44" s="70"/>
      <c r="R44" s="70"/>
      <c r="S44" s="70"/>
      <c r="T44" s="68"/>
      <c r="U44" s="68"/>
      <c r="V44" s="68"/>
      <c r="W44" s="68"/>
      <c r="X44" s="68"/>
      <c r="Y44" s="68"/>
      <c r="Z44" s="68"/>
      <c r="AA44" s="68"/>
    </row>
    <row r="45" spans="2:27" s="9" customFormat="1" x14ac:dyDescent="0.25">
      <c r="B45" s="38"/>
      <c r="C45" s="39"/>
      <c r="D45" s="39"/>
      <c r="E45" s="46"/>
      <c r="F45" s="43"/>
      <c r="G45" s="40">
        <v>2014</v>
      </c>
      <c r="H45" s="46"/>
      <c r="I45" s="46"/>
      <c r="J45" s="60"/>
      <c r="K45" s="60"/>
      <c r="L45" s="60"/>
      <c r="M45" s="60"/>
      <c r="N45" s="60"/>
      <c r="O45" s="60"/>
      <c r="P45" s="60"/>
      <c r="Q45" s="60"/>
      <c r="R45" s="60"/>
      <c r="S45" s="60"/>
      <c r="T45" s="46"/>
      <c r="U45" s="46"/>
      <c r="V45" s="46"/>
      <c r="W45" s="46"/>
      <c r="X45" s="46"/>
      <c r="Y45" s="46"/>
      <c r="Z45" s="46"/>
      <c r="AA45" s="46"/>
    </row>
    <row r="46" spans="2:27" s="9" customFormat="1" x14ac:dyDescent="0.25">
      <c r="B46" s="38"/>
      <c r="C46" s="39"/>
      <c r="D46" s="39"/>
      <c r="E46" s="46"/>
      <c r="F46" s="43"/>
      <c r="G46" s="40">
        <v>2013</v>
      </c>
      <c r="H46" s="46"/>
      <c r="I46" s="46"/>
      <c r="J46" s="60"/>
      <c r="K46" s="60"/>
      <c r="L46" s="73"/>
      <c r="M46" s="73"/>
      <c r="N46" s="73"/>
      <c r="O46" s="73"/>
      <c r="P46" s="73"/>
      <c r="Q46" s="73"/>
      <c r="R46" s="73"/>
      <c r="S46" s="73"/>
      <c r="T46" s="46"/>
      <c r="U46" s="46"/>
      <c r="V46" s="46"/>
      <c r="W46" s="46"/>
      <c r="X46" s="46"/>
      <c r="Y46" s="46"/>
      <c r="Z46" s="46"/>
      <c r="AA46" s="46"/>
    </row>
    <row r="47" spans="2:27" s="9" customFormat="1" x14ac:dyDescent="0.25">
      <c r="B47" s="38"/>
      <c r="C47" s="39"/>
      <c r="D47" s="39"/>
      <c r="E47" s="46"/>
      <c r="F47" s="43"/>
      <c r="G47" s="40">
        <v>2013</v>
      </c>
      <c r="H47" s="46"/>
      <c r="I47" s="46"/>
      <c r="J47" s="60"/>
      <c r="K47" s="60"/>
      <c r="L47" s="60"/>
      <c r="M47" s="60"/>
      <c r="N47" s="60"/>
      <c r="O47" s="60"/>
      <c r="P47" s="60"/>
      <c r="Q47" s="60"/>
      <c r="R47" s="60"/>
      <c r="S47" s="60"/>
      <c r="T47" s="46"/>
      <c r="U47" s="46"/>
      <c r="V47" s="46"/>
      <c r="W47" s="46"/>
      <c r="X47" s="46"/>
      <c r="Y47" s="46"/>
      <c r="Z47" s="46"/>
      <c r="AA47" s="46"/>
    </row>
    <row r="48" spans="2:27" s="9" customFormat="1" x14ac:dyDescent="0.25">
      <c r="B48" s="38"/>
      <c r="C48" s="39"/>
      <c r="D48" s="39"/>
      <c r="E48" s="46"/>
      <c r="F48" s="43"/>
      <c r="G48" s="40">
        <v>2012</v>
      </c>
      <c r="H48" s="46"/>
      <c r="I48" s="46"/>
      <c r="J48" s="60"/>
      <c r="K48" s="60"/>
      <c r="L48" s="73"/>
      <c r="M48" s="73"/>
      <c r="N48" s="73"/>
      <c r="O48" s="73"/>
      <c r="P48" s="73"/>
      <c r="Q48" s="73"/>
      <c r="R48" s="73"/>
      <c r="S48" s="73"/>
      <c r="T48" s="46"/>
      <c r="U48" s="46"/>
      <c r="V48" s="46"/>
      <c r="W48" s="46"/>
      <c r="X48" s="46"/>
      <c r="Y48" s="46"/>
      <c r="Z48" s="46"/>
      <c r="AA48" s="46"/>
    </row>
    <row r="49" spans="1:59" s="9" customFormat="1" x14ac:dyDescent="0.25">
      <c r="B49" s="38"/>
      <c r="C49" s="39"/>
      <c r="D49" s="39"/>
      <c r="E49" s="46"/>
      <c r="F49" s="43"/>
      <c r="G49" s="40">
        <v>2012</v>
      </c>
      <c r="H49" s="46"/>
      <c r="I49" s="46"/>
      <c r="J49" s="60"/>
      <c r="K49" s="60"/>
      <c r="L49" s="60"/>
      <c r="M49" s="60"/>
      <c r="N49" s="60"/>
      <c r="O49" s="60"/>
      <c r="P49" s="60"/>
      <c r="Q49" s="60"/>
      <c r="R49" s="60"/>
      <c r="S49" s="60"/>
      <c r="T49" s="46"/>
      <c r="U49" s="46"/>
      <c r="V49" s="46"/>
      <c r="W49" s="46"/>
      <c r="X49" s="46"/>
      <c r="Y49" s="46"/>
      <c r="Z49" s="46"/>
      <c r="AA49" s="46"/>
    </row>
    <row r="50" spans="1:59" s="9" customFormat="1" x14ac:dyDescent="0.25">
      <c r="B50" s="38"/>
      <c r="C50" s="39"/>
      <c r="D50" s="39"/>
      <c r="E50" s="46"/>
      <c r="F50" s="43"/>
      <c r="G50" s="40">
        <v>2011</v>
      </c>
      <c r="H50" s="46"/>
      <c r="I50" s="46"/>
      <c r="J50" s="60"/>
      <c r="K50" s="60"/>
      <c r="L50" s="73"/>
      <c r="M50" s="73"/>
      <c r="N50" s="73"/>
      <c r="O50" s="73"/>
      <c r="P50" s="73"/>
      <c r="Q50" s="73"/>
      <c r="R50" s="73"/>
      <c r="S50" s="73"/>
      <c r="T50" s="46"/>
      <c r="U50" s="46"/>
      <c r="V50" s="46"/>
      <c r="W50" s="46"/>
      <c r="X50" s="46"/>
      <c r="Y50" s="46"/>
      <c r="Z50" s="46"/>
      <c r="AA50" s="46"/>
    </row>
    <row r="51" spans="1:59" s="9" customFormat="1" ht="13" thickBot="1" x14ac:dyDescent="0.3">
      <c r="B51" s="50"/>
      <c r="C51" s="51"/>
      <c r="D51" s="51"/>
      <c r="E51" s="53"/>
      <c r="F51" s="58"/>
      <c r="G51" s="52">
        <v>2011</v>
      </c>
      <c r="H51" s="53"/>
      <c r="I51" s="53"/>
      <c r="J51" s="65"/>
      <c r="K51" s="65"/>
      <c r="L51" s="65"/>
      <c r="M51" s="65"/>
      <c r="N51" s="65"/>
      <c r="O51" s="65"/>
      <c r="P51" s="65"/>
      <c r="Q51" s="65"/>
      <c r="R51" s="65"/>
      <c r="S51" s="65"/>
      <c r="T51" s="53"/>
      <c r="U51" s="53"/>
      <c r="V51" s="53"/>
      <c r="W51" s="53"/>
      <c r="X51" s="53"/>
      <c r="Y51" s="53"/>
      <c r="Z51" s="53"/>
      <c r="AA51" s="53"/>
    </row>
    <row r="52" spans="1:59" s="9" customFormat="1" x14ac:dyDescent="0.25">
      <c r="B52" s="74"/>
      <c r="C52" s="75"/>
      <c r="D52" s="75"/>
      <c r="E52" s="76"/>
      <c r="F52" s="76"/>
      <c r="G52" s="77"/>
      <c r="H52" s="77"/>
      <c r="I52" s="88"/>
      <c r="J52" s="76"/>
      <c r="K52" s="76"/>
      <c r="L52" s="76"/>
      <c r="M52" s="76"/>
      <c r="N52" s="76"/>
      <c r="O52" s="76"/>
      <c r="P52" s="76"/>
      <c r="Q52" s="76"/>
      <c r="R52" s="76"/>
      <c r="S52" s="76"/>
      <c r="T52" s="88"/>
      <c r="U52" s="88"/>
      <c r="V52" s="88"/>
      <c r="W52" s="88"/>
      <c r="X52" s="88"/>
      <c r="Y52" s="88"/>
      <c r="Z52" s="88"/>
      <c r="AA52" s="88"/>
    </row>
    <row r="53" spans="1:59" s="9" customFormat="1" x14ac:dyDescent="0.25">
      <c r="B53" s="75"/>
      <c r="C53" s="75"/>
      <c r="D53" s="75"/>
      <c r="E53" s="76"/>
      <c r="F53" s="76"/>
      <c r="G53" s="77"/>
      <c r="H53" s="77"/>
      <c r="I53" s="88"/>
      <c r="J53" s="76"/>
      <c r="K53" s="76"/>
      <c r="L53" s="76"/>
      <c r="M53" s="76"/>
      <c r="N53" s="76"/>
      <c r="O53" s="76"/>
      <c r="P53" s="76"/>
      <c r="Q53" s="76"/>
      <c r="R53" s="76"/>
      <c r="S53" s="76"/>
      <c r="T53" s="88"/>
      <c r="U53" s="88"/>
      <c r="V53" s="88"/>
      <c r="W53" s="88"/>
      <c r="X53" s="88"/>
      <c r="Y53" s="88"/>
      <c r="Z53" s="88"/>
      <c r="AA53" s="88"/>
    </row>
    <row r="54" spans="1:59" s="9" customFormat="1" x14ac:dyDescent="0.25">
      <c r="B54" s="75"/>
      <c r="C54" s="75"/>
      <c r="D54" s="75"/>
      <c r="E54" s="76"/>
      <c r="F54" s="76"/>
      <c r="G54" s="77"/>
      <c r="H54" s="77"/>
      <c r="I54" s="88"/>
      <c r="J54" s="76"/>
      <c r="K54" s="76"/>
      <c r="L54" s="76"/>
      <c r="M54" s="76"/>
      <c r="N54" s="76"/>
      <c r="O54" s="76"/>
      <c r="P54" s="76"/>
      <c r="Q54" s="76"/>
      <c r="R54" s="76"/>
      <c r="S54" s="76"/>
      <c r="T54" s="88"/>
      <c r="U54" s="88"/>
      <c r="V54" s="88"/>
      <c r="W54" s="88"/>
      <c r="X54" s="88"/>
      <c r="Y54" s="88"/>
      <c r="Z54" s="88"/>
      <c r="AA54" s="88"/>
    </row>
    <row r="55" spans="1:59" s="9" customFormat="1" x14ac:dyDescent="0.25">
      <c r="B55" s="75"/>
      <c r="C55" s="75"/>
      <c r="D55" s="75"/>
      <c r="E55" s="76"/>
      <c r="F55" s="76"/>
      <c r="G55" s="77"/>
      <c r="H55" s="77"/>
      <c r="I55" s="88"/>
      <c r="J55" s="76"/>
      <c r="K55" s="76"/>
      <c r="L55" s="76"/>
      <c r="M55" s="76"/>
      <c r="N55" s="76"/>
      <c r="O55" s="76"/>
      <c r="P55" s="76"/>
      <c r="Q55" s="76"/>
      <c r="R55" s="76"/>
      <c r="S55" s="76"/>
      <c r="T55" s="88"/>
      <c r="U55" s="88"/>
      <c r="V55" s="88"/>
      <c r="W55" s="88"/>
      <c r="X55" s="88"/>
      <c r="Y55" s="88"/>
      <c r="Z55" s="88"/>
      <c r="AA55" s="88"/>
    </row>
    <row r="56" spans="1:59" s="9" customFormat="1" x14ac:dyDescent="0.25">
      <c r="B56" s="75"/>
      <c r="C56" s="75"/>
      <c r="D56" s="75"/>
      <c r="E56" s="76"/>
      <c r="F56" s="76"/>
      <c r="G56" s="77"/>
      <c r="H56" s="77"/>
      <c r="I56" s="88"/>
      <c r="J56" s="76"/>
      <c r="K56" s="76"/>
      <c r="L56" s="76"/>
      <c r="M56" s="76"/>
      <c r="N56" s="76"/>
      <c r="O56" s="76"/>
      <c r="P56" s="76"/>
      <c r="Q56" s="76"/>
      <c r="R56" s="76"/>
      <c r="S56" s="76"/>
      <c r="T56" s="88"/>
      <c r="U56" s="88"/>
      <c r="V56" s="88"/>
      <c r="W56" s="88"/>
      <c r="X56" s="88"/>
      <c r="Y56" s="88"/>
      <c r="Z56" s="88"/>
      <c r="AA56" s="88"/>
    </row>
    <row r="57" spans="1:59" s="9" customFormat="1" x14ac:dyDescent="0.25">
      <c r="B57" s="75"/>
      <c r="C57" s="75"/>
      <c r="D57" s="75"/>
      <c r="E57" s="76"/>
      <c r="F57" s="76"/>
      <c r="G57" s="77"/>
      <c r="H57" s="77"/>
      <c r="I57" s="88"/>
      <c r="J57" s="76"/>
      <c r="K57" s="76"/>
      <c r="L57" s="76"/>
      <c r="M57" s="76"/>
      <c r="N57" s="76"/>
      <c r="O57" s="76"/>
      <c r="P57" s="76"/>
      <c r="Q57" s="76"/>
      <c r="R57" s="76"/>
      <c r="S57" s="76"/>
      <c r="T57" s="88"/>
      <c r="U57" s="88"/>
      <c r="V57" s="88"/>
      <c r="W57" s="88"/>
      <c r="X57" s="88"/>
      <c r="Y57" s="88"/>
      <c r="Z57" s="88"/>
      <c r="AA57" s="88"/>
    </row>
    <row r="58" spans="1:59" s="9" customFormat="1" x14ac:dyDescent="0.25">
      <c r="B58" s="75"/>
      <c r="C58" s="75"/>
      <c r="D58" s="75"/>
      <c r="E58" s="76"/>
      <c r="F58" s="76"/>
      <c r="G58" s="77"/>
      <c r="H58" s="77"/>
      <c r="I58" s="88"/>
      <c r="J58" s="76"/>
      <c r="K58" s="76"/>
      <c r="L58" s="76"/>
      <c r="M58" s="76"/>
      <c r="N58" s="76"/>
      <c r="O58" s="76"/>
      <c r="P58" s="76"/>
      <c r="Q58" s="76"/>
      <c r="R58" s="76"/>
      <c r="S58" s="76"/>
      <c r="T58" s="88"/>
      <c r="U58" s="88"/>
      <c r="V58" s="88"/>
      <c r="W58" s="88"/>
      <c r="X58" s="88"/>
      <c r="Y58" s="88"/>
      <c r="Z58" s="88"/>
      <c r="AA58" s="88"/>
    </row>
    <row r="59" spans="1:59" s="9" customFormat="1" x14ac:dyDescent="0.25">
      <c r="B59" s="75"/>
      <c r="C59" s="75"/>
      <c r="D59" s="75"/>
      <c r="E59" s="76"/>
      <c r="F59" s="76"/>
      <c r="G59" s="77"/>
      <c r="H59" s="77"/>
      <c r="I59" s="88"/>
      <c r="J59" s="76"/>
      <c r="K59" s="76"/>
      <c r="L59" s="76"/>
      <c r="M59" s="76"/>
      <c r="N59" s="76"/>
      <c r="O59" s="76"/>
      <c r="P59" s="76"/>
      <c r="Q59" s="76"/>
      <c r="R59" s="76"/>
      <c r="S59" s="76"/>
      <c r="T59" s="88"/>
      <c r="U59" s="88"/>
      <c r="V59" s="88"/>
      <c r="W59" s="88"/>
      <c r="X59" s="88"/>
      <c r="Y59" s="88"/>
      <c r="Z59" s="88"/>
      <c r="AA59" s="88"/>
    </row>
    <row r="60" spans="1:59" s="9" customFormat="1" x14ac:dyDescent="0.25">
      <c r="B60" s="75"/>
      <c r="C60" s="75"/>
      <c r="D60" s="75"/>
      <c r="E60" s="76"/>
      <c r="F60" s="76"/>
      <c r="G60" s="77"/>
      <c r="H60" s="77"/>
      <c r="I60" s="88"/>
      <c r="J60" s="76"/>
      <c r="K60" s="76"/>
      <c r="L60" s="76"/>
      <c r="M60" s="76"/>
      <c r="N60" s="76"/>
      <c r="O60" s="76"/>
      <c r="P60" s="76"/>
      <c r="Q60" s="76"/>
      <c r="R60" s="76"/>
      <c r="S60" s="76"/>
      <c r="T60" s="88"/>
      <c r="U60" s="88"/>
      <c r="V60" s="88"/>
      <c r="W60" s="88"/>
      <c r="X60" s="88"/>
      <c r="Y60" s="88"/>
      <c r="Z60" s="88"/>
      <c r="AA60" s="88"/>
    </row>
    <row r="61" spans="1:59" s="9" customFormat="1" x14ac:dyDescent="0.25">
      <c r="B61" s="75"/>
      <c r="C61" s="75"/>
      <c r="D61" s="75"/>
      <c r="E61" s="76"/>
      <c r="F61" s="76"/>
      <c r="G61" s="77"/>
      <c r="H61" s="77"/>
      <c r="I61" s="88"/>
      <c r="J61" s="76"/>
      <c r="K61" s="76"/>
      <c r="L61" s="76"/>
      <c r="M61" s="76"/>
      <c r="N61" s="76"/>
      <c r="O61" s="76"/>
      <c r="P61" s="76"/>
      <c r="Q61" s="76"/>
      <c r="R61" s="76"/>
      <c r="S61" s="76"/>
      <c r="T61" s="88"/>
      <c r="U61" s="88"/>
      <c r="V61" s="88"/>
      <c r="W61" s="88"/>
      <c r="X61" s="88"/>
      <c r="Y61" s="88"/>
      <c r="Z61" s="88"/>
      <c r="AA61" s="88"/>
    </row>
    <row r="62" spans="1:59" x14ac:dyDescent="0.25">
      <c r="A62" s="17"/>
      <c r="B62" s="75"/>
      <c r="C62" s="75"/>
      <c r="D62" s="75"/>
      <c r="E62" s="76"/>
      <c r="F62" s="76"/>
      <c r="G62" s="77"/>
      <c r="H62" s="77"/>
      <c r="I62" s="88"/>
      <c r="J62" s="76"/>
      <c r="K62" s="76"/>
      <c r="L62" s="76"/>
      <c r="M62" s="76"/>
      <c r="N62" s="76"/>
      <c r="O62" s="76"/>
      <c r="P62" s="76"/>
      <c r="Q62" s="76"/>
      <c r="R62" s="76"/>
      <c r="S62" s="76"/>
      <c r="T62" s="88"/>
      <c r="U62" s="88"/>
      <c r="V62" s="88"/>
      <c r="W62" s="88"/>
      <c r="X62" s="88"/>
      <c r="Y62" s="88"/>
      <c r="Z62" s="88"/>
      <c r="AA62" s="88"/>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row>
    <row r="63" spans="1:59" x14ac:dyDescent="0.25">
      <c r="A63" s="17"/>
      <c r="B63" s="75"/>
      <c r="C63" s="75"/>
      <c r="D63" s="75"/>
      <c r="E63" s="76"/>
      <c r="F63" s="76"/>
      <c r="G63" s="77"/>
      <c r="H63" s="77"/>
      <c r="I63" s="88"/>
      <c r="J63" s="76"/>
      <c r="K63" s="76"/>
      <c r="L63" s="76"/>
      <c r="M63" s="76"/>
      <c r="N63" s="76"/>
      <c r="O63" s="76"/>
      <c r="P63" s="76"/>
      <c r="Q63" s="76"/>
      <c r="R63" s="76"/>
      <c r="S63" s="76"/>
      <c r="T63" s="88"/>
      <c r="U63" s="88"/>
      <c r="V63" s="88"/>
      <c r="W63" s="88"/>
      <c r="X63" s="88"/>
      <c r="Y63" s="88"/>
      <c r="Z63" s="88"/>
      <c r="AA63" s="88"/>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row>
    <row r="64" spans="1:59" x14ac:dyDescent="0.25">
      <c r="A64" s="17"/>
      <c r="B64" s="75"/>
      <c r="C64" s="75"/>
      <c r="D64" s="75"/>
      <c r="E64" s="76"/>
      <c r="F64" s="76"/>
      <c r="G64" s="77"/>
      <c r="H64" s="77"/>
      <c r="I64" s="88"/>
      <c r="J64" s="76"/>
      <c r="K64" s="76"/>
      <c r="L64" s="76"/>
      <c r="M64" s="76"/>
      <c r="N64" s="76"/>
      <c r="O64" s="76"/>
      <c r="P64" s="76"/>
      <c r="Q64" s="76"/>
      <c r="R64" s="76"/>
      <c r="S64" s="76"/>
      <c r="T64" s="88"/>
      <c r="U64" s="88"/>
      <c r="V64" s="88"/>
      <c r="W64" s="88"/>
      <c r="X64" s="88"/>
      <c r="Y64" s="88"/>
      <c r="Z64" s="88"/>
      <c r="AA64" s="88"/>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row>
    <row r="65" spans="1:59" x14ac:dyDescent="0.25">
      <c r="A65" s="17"/>
      <c r="B65" s="75"/>
      <c r="C65" s="75"/>
      <c r="D65" s="75"/>
      <c r="E65" s="76"/>
      <c r="F65" s="76"/>
      <c r="G65" s="77"/>
      <c r="H65" s="77"/>
      <c r="I65" s="88"/>
      <c r="J65" s="76"/>
      <c r="K65" s="76"/>
      <c r="L65" s="76"/>
      <c r="M65" s="76"/>
      <c r="N65" s="76"/>
      <c r="O65" s="76"/>
      <c r="P65" s="76"/>
      <c r="Q65" s="76"/>
      <c r="R65" s="76"/>
      <c r="S65" s="76"/>
      <c r="T65" s="88"/>
      <c r="U65" s="88"/>
      <c r="V65" s="88"/>
      <c r="W65" s="88"/>
      <c r="X65" s="88"/>
      <c r="Y65" s="88"/>
      <c r="Z65" s="88"/>
      <c r="AA65" s="88"/>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row>
    <row r="66" spans="1:59" x14ac:dyDescent="0.25">
      <c r="A66" s="17"/>
      <c r="B66" s="75"/>
      <c r="C66" s="75"/>
      <c r="D66" s="75"/>
      <c r="E66" s="76"/>
      <c r="F66" s="76"/>
      <c r="G66" s="77"/>
      <c r="H66" s="77"/>
      <c r="I66" s="88"/>
      <c r="J66" s="76"/>
      <c r="K66" s="76"/>
      <c r="L66" s="76"/>
      <c r="M66" s="76"/>
      <c r="N66" s="76"/>
      <c r="O66" s="76"/>
      <c r="P66" s="76"/>
      <c r="Q66" s="76"/>
      <c r="R66" s="76"/>
      <c r="S66" s="76"/>
      <c r="T66" s="88"/>
      <c r="U66" s="88"/>
      <c r="V66" s="88"/>
      <c r="W66" s="88"/>
      <c r="X66" s="88"/>
      <c r="Y66" s="88"/>
      <c r="Z66" s="88"/>
      <c r="AA66" s="88"/>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row>
    <row r="67" spans="1:59" x14ac:dyDescent="0.25">
      <c r="A67" s="17"/>
      <c r="B67" s="75"/>
      <c r="C67" s="75"/>
      <c r="D67" s="75"/>
      <c r="E67" s="76"/>
      <c r="F67" s="76"/>
      <c r="G67" s="77"/>
      <c r="H67" s="77"/>
      <c r="I67" s="88"/>
      <c r="J67" s="76"/>
      <c r="K67" s="76"/>
      <c r="L67" s="76"/>
      <c r="M67" s="76"/>
      <c r="N67" s="76"/>
      <c r="O67" s="76"/>
      <c r="P67" s="76"/>
      <c r="Q67" s="76"/>
      <c r="R67" s="76"/>
      <c r="S67" s="76"/>
      <c r="T67" s="88"/>
      <c r="U67" s="88"/>
      <c r="V67" s="88"/>
      <c r="W67" s="88"/>
      <c r="X67" s="88"/>
      <c r="Y67" s="88"/>
      <c r="Z67" s="88"/>
      <c r="AA67" s="88"/>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row>
    <row r="68" spans="1:59" x14ac:dyDescent="0.25">
      <c r="A68" s="17"/>
      <c r="B68" s="75"/>
      <c r="C68" s="75"/>
      <c r="D68" s="75"/>
      <c r="E68" s="76"/>
      <c r="F68" s="76"/>
      <c r="G68" s="77"/>
      <c r="H68" s="77"/>
      <c r="I68" s="88"/>
      <c r="J68" s="76"/>
      <c r="K68" s="76"/>
      <c r="L68" s="76"/>
      <c r="M68" s="76"/>
      <c r="N68" s="76"/>
      <c r="O68" s="76"/>
      <c r="P68" s="76"/>
      <c r="Q68" s="76"/>
      <c r="R68" s="76"/>
      <c r="S68" s="76"/>
      <c r="T68" s="88"/>
      <c r="U68" s="88"/>
      <c r="V68" s="88"/>
      <c r="W68" s="88"/>
      <c r="X68" s="88"/>
      <c r="Y68" s="88"/>
      <c r="Z68" s="88"/>
      <c r="AA68" s="88"/>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row>
    <row r="69" spans="1:59" x14ac:dyDescent="0.25">
      <c r="A69" s="17"/>
      <c r="B69" s="75"/>
      <c r="C69" s="75"/>
      <c r="D69" s="75"/>
      <c r="E69" s="76"/>
      <c r="F69" s="76"/>
      <c r="G69" s="77"/>
      <c r="H69" s="77"/>
      <c r="I69" s="88"/>
      <c r="J69" s="76"/>
      <c r="K69" s="76"/>
      <c r="L69" s="76"/>
      <c r="M69" s="76"/>
      <c r="N69" s="76"/>
      <c r="O69" s="76"/>
      <c r="P69" s="76"/>
      <c r="Q69" s="76"/>
      <c r="R69" s="76"/>
      <c r="S69" s="76"/>
      <c r="T69" s="88"/>
      <c r="U69" s="88"/>
      <c r="V69" s="88"/>
      <c r="W69" s="88"/>
      <c r="X69" s="88"/>
      <c r="Y69" s="88"/>
      <c r="Z69" s="88"/>
      <c r="AA69" s="88"/>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row>
    <row r="70" spans="1:59" x14ac:dyDescent="0.25">
      <c r="A70" s="17"/>
      <c r="B70" s="75"/>
      <c r="C70" s="75"/>
      <c r="D70" s="75"/>
      <c r="E70" s="76"/>
      <c r="F70" s="76"/>
      <c r="G70" s="77"/>
      <c r="H70" s="77"/>
      <c r="I70" s="88"/>
      <c r="J70" s="76"/>
      <c r="K70" s="76"/>
      <c r="L70" s="76"/>
      <c r="M70" s="76"/>
      <c r="N70" s="76"/>
      <c r="O70" s="76"/>
      <c r="P70" s="76"/>
      <c r="Q70" s="76"/>
      <c r="R70" s="76"/>
      <c r="S70" s="76"/>
      <c r="T70" s="88"/>
      <c r="U70" s="88"/>
      <c r="V70" s="88"/>
      <c r="W70" s="88"/>
      <c r="X70" s="88"/>
      <c r="Y70" s="88"/>
      <c r="Z70" s="88"/>
      <c r="AA70" s="88"/>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row>
    <row r="71" spans="1:59" x14ac:dyDescent="0.25">
      <c r="A71" s="17"/>
      <c r="B71" s="75"/>
      <c r="C71" s="75"/>
      <c r="D71" s="75"/>
      <c r="E71" s="76"/>
      <c r="F71" s="76"/>
      <c r="G71" s="77"/>
      <c r="H71" s="77"/>
      <c r="I71" s="88"/>
      <c r="J71" s="76"/>
      <c r="K71" s="76"/>
      <c r="L71" s="76"/>
      <c r="M71" s="76"/>
      <c r="N71" s="76"/>
      <c r="O71" s="76"/>
      <c r="P71" s="76"/>
      <c r="Q71" s="76"/>
      <c r="R71" s="76"/>
      <c r="S71" s="76"/>
      <c r="T71" s="88"/>
      <c r="U71" s="88"/>
      <c r="V71" s="88"/>
      <c r="W71" s="88"/>
      <c r="X71" s="88"/>
      <c r="Y71" s="88"/>
      <c r="Z71" s="88"/>
      <c r="AA71" s="88"/>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row>
    <row r="72" spans="1:59" x14ac:dyDescent="0.25">
      <c r="A72" s="17"/>
      <c r="B72" s="75"/>
      <c r="C72" s="75"/>
      <c r="D72" s="75"/>
      <c r="E72" s="76"/>
      <c r="F72" s="76"/>
      <c r="G72" s="77"/>
      <c r="H72" s="77"/>
      <c r="I72" s="88"/>
      <c r="J72" s="76"/>
      <c r="K72" s="76"/>
      <c r="L72" s="76"/>
      <c r="M72" s="76"/>
      <c r="N72" s="76"/>
      <c r="O72" s="76"/>
      <c r="P72" s="76"/>
      <c r="Q72" s="76"/>
      <c r="R72" s="76"/>
      <c r="S72" s="76"/>
      <c r="T72" s="88"/>
      <c r="U72" s="88"/>
      <c r="V72" s="88"/>
      <c r="W72" s="88"/>
      <c r="X72" s="88"/>
      <c r="Y72" s="88"/>
      <c r="Z72" s="88"/>
      <c r="AA72" s="88"/>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row>
    <row r="73" spans="1:59" x14ac:dyDescent="0.25">
      <c r="A73" s="17"/>
      <c r="B73" s="75"/>
      <c r="C73" s="75"/>
      <c r="D73" s="75"/>
      <c r="E73" s="76"/>
      <c r="F73" s="76"/>
      <c r="G73" s="77"/>
      <c r="H73" s="77"/>
      <c r="I73" s="88"/>
      <c r="J73" s="76"/>
      <c r="K73" s="76"/>
      <c r="L73" s="76"/>
      <c r="M73" s="76"/>
      <c r="N73" s="76"/>
      <c r="O73" s="76"/>
      <c r="P73" s="76"/>
      <c r="Q73" s="76"/>
      <c r="R73" s="76"/>
      <c r="S73" s="76"/>
      <c r="T73" s="88"/>
      <c r="U73" s="88"/>
      <c r="V73" s="88"/>
      <c r="W73" s="88"/>
      <c r="X73" s="88"/>
      <c r="Y73" s="88"/>
      <c r="Z73" s="88"/>
      <c r="AA73" s="88"/>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row>
    <row r="74" spans="1:59" x14ac:dyDescent="0.25">
      <c r="A74" s="17"/>
      <c r="B74" s="75"/>
      <c r="C74" s="75"/>
      <c r="D74" s="75"/>
      <c r="E74" s="76"/>
      <c r="F74" s="76"/>
      <c r="G74" s="77"/>
      <c r="H74" s="77"/>
      <c r="I74" s="88"/>
      <c r="J74" s="76"/>
      <c r="K74" s="76"/>
      <c r="L74" s="76"/>
      <c r="M74" s="76"/>
      <c r="N74" s="76"/>
      <c r="O74" s="76"/>
      <c r="P74" s="76"/>
      <c r="Q74" s="76"/>
      <c r="R74" s="76"/>
      <c r="S74" s="76"/>
      <c r="T74" s="88"/>
      <c r="U74" s="88"/>
      <c r="V74" s="88"/>
      <c r="W74" s="88"/>
      <c r="X74" s="88"/>
      <c r="Y74" s="88"/>
      <c r="Z74" s="88"/>
      <c r="AA74" s="88"/>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row>
    <row r="75" spans="1:59" x14ac:dyDescent="0.25">
      <c r="A75" s="17"/>
      <c r="B75" s="75"/>
      <c r="C75" s="75"/>
      <c r="D75" s="75"/>
      <c r="E75" s="76"/>
      <c r="F75" s="76"/>
      <c r="G75" s="77"/>
      <c r="H75" s="77"/>
      <c r="I75" s="88"/>
      <c r="J75" s="76"/>
      <c r="K75" s="76"/>
      <c r="L75" s="76"/>
      <c r="M75" s="76"/>
      <c r="N75" s="76"/>
      <c r="O75" s="76"/>
      <c r="P75" s="76"/>
      <c r="Q75" s="76"/>
      <c r="R75" s="76"/>
      <c r="S75" s="76"/>
      <c r="T75" s="88"/>
      <c r="U75" s="88"/>
      <c r="V75" s="88"/>
      <c r="W75" s="88"/>
      <c r="X75" s="88"/>
      <c r="Y75" s="88"/>
      <c r="Z75" s="88"/>
      <c r="AA75" s="88"/>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row>
    <row r="76" spans="1:59" x14ac:dyDescent="0.25">
      <c r="A76" s="17"/>
      <c r="B76" s="75"/>
      <c r="C76" s="75"/>
      <c r="D76" s="75"/>
      <c r="E76" s="76"/>
      <c r="F76" s="76"/>
      <c r="G76" s="77"/>
      <c r="H76" s="77"/>
      <c r="I76" s="88"/>
      <c r="J76" s="76"/>
      <c r="K76" s="76"/>
      <c r="L76" s="76"/>
      <c r="M76" s="76"/>
      <c r="N76" s="76"/>
      <c r="O76" s="76"/>
      <c r="P76" s="76"/>
      <c r="Q76" s="76"/>
      <c r="R76" s="76"/>
      <c r="S76" s="76"/>
      <c r="T76" s="88"/>
      <c r="U76" s="88"/>
      <c r="V76" s="88"/>
      <c r="W76" s="88"/>
      <c r="X76" s="88"/>
      <c r="Y76" s="88"/>
      <c r="Z76" s="88"/>
      <c r="AA76" s="88"/>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row>
    <row r="77" spans="1:59" x14ac:dyDescent="0.25">
      <c r="A77" s="17"/>
      <c r="B77" s="75"/>
      <c r="C77" s="75"/>
      <c r="D77" s="75"/>
      <c r="E77" s="76"/>
      <c r="F77" s="76"/>
      <c r="G77" s="77"/>
      <c r="H77" s="77"/>
      <c r="I77" s="88"/>
      <c r="J77" s="76"/>
      <c r="K77" s="76"/>
      <c r="L77" s="76"/>
      <c r="M77" s="76"/>
      <c r="N77" s="76"/>
      <c r="O77" s="76"/>
      <c r="P77" s="76"/>
      <c r="Q77" s="76"/>
      <c r="R77" s="76"/>
      <c r="S77" s="76"/>
      <c r="T77" s="88"/>
      <c r="U77" s="88"/>
      <c r="V77" s="88"/>
      <c r="W77" s="88"/>
      <c r="X77" s="88"/>
      <c r="Y77" s="88"/>
      <c r="Z77" s="88"/>
      <c r="AA77" s="88"/>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row>
    <row r="78" spans="1:59" x14ac:dyDescent="0.25">
      <c r="A78" s="17"/>
      <c r="B78" s="9"/>
      <c r="C78" s="9"/>
      <c r="D78" s="9"/>
      <c r="E78" s="9"/>
      <c r="F78" s="9"/>
      <c r="G78" s="9"/>
      <c r="H78" s="9"/>
      <c r="I78" s="9"/>
      <c r="J78" s="9"/>
      <c r="K78" s="9"/>
      <c r="L78" s="9"/>
      <c r="M78" s="9"/>
      <c r="N78" s="9"/>
      <c r="O78" s="9"/>
      <c r="P78" s="9"/>
      <c r="Q78" s="9"/>
      <c r="R78" s="9"/>
      <c r="S78" s="9"/>
      <c r="T78" s="9"/>
      <c r="U78" s="9"/>
      <c r="V78" s="9"/>
      <c r="W78" s="9"/>
      <c r="X78" s="9"/>
      <c r="Y78" s="9"/>
      <c r="Z78" s="9"/>
      <c r="AA78" s="9"/>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row>
    <row r="79" spans="1:59" x14ac:dyDescent="0.25">
      <c r="A79" s="17"/>
      <c r="B79" s="9"/>
      <c r="C79" s="9"/>
      <c r="D79" s="9"/>
      <c r="E79" s="9"/>
      <c r="F79" s="9"/>
      <c r="G79" s="9"/>
      <c r="H79" s="9"/>
      <c r="I79" s="9"/>
      <c r="J79" s="9"/>
      <c r="K79" s="9"/>
      <c r="L79" s="9"/>
      <c r="M79" s="9"/>
      <c r="N79" s="9"/>
      <c r="O79" s="9"/>
      <c r="P79" s="9"/>
      <c r="Q79" s="9"/>
      <c r="R79" s="9"/>
      <c r="S79" s="9"/>
      <c r="T79" s="9"/>
      <c r="U79" s="9"/>
      <c r="V79" s="9"/>
      <c r="W79" s="9"/>
      <c r="X79" s="9"/>
      <c r="Y79" s="9"/>
      <c r="Z79" s="9"/>
      <c r="AA79" s="9"/>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row>
  </sheetData>
  <mergeCells count="4">
    <mergeCell ref="A7:G7"/>
    <mergeCell ref="H7:AA7"/>
    <mergeCell ref="T5:AA5"/>
    <mergeCell ref="T6:AA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T25"/>
  <sheetViews>
    <sheetView zoomScale="80" zoomScaleNormal="80" zoomScalePageLayoutView="80" workbookViewId="0">
      <selection activeCell="B6" sqref="B6:B22"/>
    </sheetView>
  </sheetViews>
  <sheetFormatPr defaultColWidth="8.81640625" defaultRowHeight="12.5" x14ac:dyDescent="0.25"/>
  <cols>
    <col min="1" max="1" width="3.7265625" style="87" customWidth="1"/>
    <col min="2" max="2" width="135.26953125" style="87" customWidth="1"/>
    <col min="3" max="16384" width="8.81640625" style="87"/>
  </cols>
  <sheetData>
    <row r="1" spans="1:46" s="80" customFormat="1" ht="17.5" x14ac:dyDescent="0.35">
      <c r="A1" s="79" t="s">
        <v>38</v>
      </c>
    </row>
    <row r="2" spans="1:46" s="80" customFormat="1" ht="12.75" customHeight="1" x14ac:dyDescent="0.4">
      <c r="A2" s="81" t="s">
        <v>39</v>
      </c>
      <c r="B2" s="82"/>
    </row>
    <row r="3" spans="1:46" s="80" customFormat="1" ht="10.5" customHeight="1" x14ac:dyDescent="0.3">
      <c r="A3" s="81"/>
      <c r="C3" s="83"/>
      <c r="D3" s="84"/>
      <c r="E3" s="84"/>
      <c r="F3" s="83"/>
      <c r="G3" s="83"/>
      <c r="H3" s="83"/>
      <c r="I3" s="83"/>
      <c r="J3" s="85"/>
      <c r="K3" s="85"/>
      <c r="L3" s="83"/>
      <c r="M3" s="86"/>
    </row>
    <row r="4" spans="1:46" s="80" customFormat="1" ht="6" customHeight="1" x14ac:dyDescent="0.25">
      <c r="C4" s="83"/>
      <c r="D4" s="84"/>
      <c r="E4" s="84"/>
      <c r="F4" s="83"/>
      <c r="G4" s="83"/>
      <c r="H4" s="83"/>
      <c r="I4" s="83"/>
      <c r="J4" s="85"/>
      <c r="K4" s="85"/>
      <c r="L4" s="83"/>
      <c r="M4" s="86"/>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6" spans="1:46" ht="21.75" customHeight="1" x14ac:dyDescent="0.25">
      <c r="B6" s="149" t="s">
        <v>86</v>
      </c>
    </row>
    <row r="7" spans="1:46" ht="21.75" customHeight="1" x14ac:dyDescent="0.25">
      <c r="B7" s="150"/>
    </row>
    <row r="8" spans="1:46" ht="19.5" customHeight="1" x14ac:dyDescent="0.25">
      <c r="B8" s="150"/>
    </row>
    <row r="9" spans="1:46" ht="19.5" customHeight="1" x14ac:dyDescent="0.25">
      <c r="B9" s="150"/>
    </row>
    <row r="10" spans="1:46" ht="19.5" customHeight="1" x14ac:dyDescent="0.25">
      <c r="B10" s="150"/>
    </row>
    <row r="11" spans="1:46" ht="19.5" customHeight="1" x14ac:dyDescent="0.25">
      <c r="B11" s="150"/>
    </row>
    <row r="12" spans="1:46" ht="19.5" customHeight="1" x14ac:dyDescent="0.25">
      <c r="B12" s="150"/>
    </row>
    <row r="13" spans="1:46" ht="19.5" customHeight="1" x14ac:dyDescent="0.25">
      <c r="B13" s="150"/>
    </row>
    <row r="14" spans="1:46" ht="19.5" customHeight="1" x14ac:dyDescent="0.25">
      <c r="B14" s="150"/>
    </row>
    <row r="15" spans="1:46" ht="19.5" customHeight="1" x14ac:dyDescent="0.25">
      <c r="B15" s="150"/>
    </row>
    <row r="16" spans="1:46" ht="19.5" customHeight="1" x14ac:dyDescent="0.25">
      <c r="B16" s="150"/>
    </row>
    <row r="17" spans="2:2" ht="19.5" customHeight="1" x14ac:dyDescent="0.25">
      <c r="B17" s="150"/>
    </row>
    <row r="18" spans="2:2" ht="19.5" customHeight="1" x14ac:dyDescent="0.25">
      <c r="B18" s="150"/>
    </row>
    <row r="19" spans="2:2" ht="19.5" customHeight="1" x14ac:dyDescent="0.25">
      <c r="B19" s="150"/>
    </row>
    <row r="20" spans="2:2" ht="19.5" customHeight="1" x14ac:dyDescent="0.25">
      <c r="B20" s="150"/>
    </row>
    <row r="21" spans="2:2" ht="19.5" customHeight="1" x14ac:dyDescent="0.25">
      <c r="B21" s="150"/>
    </row>
    <row r="22" spans="2:2" ht="19.5" customHeight="1" x14ac:dyDescent="0.25">
      <c r="B22" s="151"/>
    </row>
    <row r="23" spans="2:2" ht="19.5" customHeight="1" x14ac:dyDescent="0.25"/>
    <row r="24" spans="2:2" ht="19.5" customHeight="1" x14ac:dyDescent="0.25"/>
    <row r="25" spans="2:2" ht="19.5" customHeight="1" x14ac:dyDescent="0.25"/>
  </sheetData>
  <mergeCells count="1">
    <mergeCell ref="B6:B22"/>
  </mergeCells>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7A2F8641BCCD479F663F126226D74F" ma:contentTypeVersion="3" ma:contentTypeDescription="Create a new document." ma:contentTypeScope="" ma:versionID="416c4a22d8d4b4d905e02d90b9452096">
  <xsd:schema xmlns:xsd="http://www.w3.org/2001/XMLSchema" xmlns:xs="http://www.w3.org/2001/XMLSchema" xmlns:p="http://schemas.microsoft.com/office/2006/metadata/properties" xmlns:ns1="http://schemas.microsoft.com/sharepoint/v3" xmlns:ns2="a342ba4a-cf69-476c-baa2-044035c37d9c" targetNamespace="http://schemas.microsoft.com/office/2006/metadata/properties" ma:root="true" ma:fieldsID="b7f0d86d09783b559086b0cf7b136e85" ns1:_="" ns2:_="">
    <xsd:import namespace="http://schemas.microsoft.com/sharepoint/v3"/>
    <xsd:import namespace="a342ba4a-cf69-476c-baa2-044035c37d9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42ba4a-cf69-476c-baa2-044035c37d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342ba4a-cf69-476c-baa2-044035c37d9c">
      <UserInfo>
        <DisplayName/>
        <AccountId xsi:nil="true"/>
        <AccountType/>
      </UserInfo>
    </SharedWithUsers>
    <SharingHintHash xmlns="a342ba4a-cf69-476c-baa2-044035c37d9c">-982451678</SharingHintHash>
  </documentManagement>
</p:properties>
</file>

<file path=customXml/itemProps1.xml><?xml version="1.0" encoding="utf-8"?>
<ds:datastoreItem xmlns:ds="http://schemas.openxmlformats.org/officeDocument/2006/customXml" ds:itemID="{EA6D1FF4-D47C-4721-B34B-B31ED7C64F3F}">
  <ds:schemaRefs>
    <ds:schemaRef ds:uri="http://schemas.microsoft.com/sharepoint/v3/contenttype/forms"/>
  </ds:schemaRefs>
</ds:datastoreItem>
</file>

<file path=customXml/itemProps2.xml><?xml version="1.0" encoding="utf-8"?>
<ds:datastoreItem xmlns:ds="http://schemas.openxmlformats.org/officeDocument/2006/customXml" ds:itemID="{713A7290-7AAE-4D16-9FAA-19ED83201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42ba4a-cf69-476c-baa2-044035c37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DCDCD8-06CC-4D59-AC36-2AA77401BC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342ba4a-cf69-476c-baa2-044035c37d9c"/>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 and Contact Data</vt:lpstr>
      <vt:lpstr>Achievement Data</vt:lpstr>
      <vt:lpstr>Other Achievement Data Info</vt:lpstr>
      <vt:lpstr>Audit Information</vt:lpstr>
      <vt:lpstr>Other Audit Data Info</vt:lpstr>
      <vt:lpstr>'Achievement Data'!Print_Area</vt:lpstr>
      <vt:lpstr>'Achievement Data'!Print_Titles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dc:title>
  <dc:creator>kcatani</dc:creator>
  <cp:lastModifiedBy>Caitlyn Scales</cp:lastModifiedBy>
  <dcterms:created xsi:type="dcterms:W3CDTF">2013-01-23T01:48:32Z</dcterms:created>
  <dcterms:modified xsi:type="dcterms:W3CDTF">2017-03-30T19:07:44Z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0x0101007F7A2F8641BCCD479F663F126226D74F</vt:lpwstr>
  </property>
</Properties>
</file>